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296" windowWidth="7305" windowHeight="8790" tabRatio="597" activeTab="4"/>
  </bookViews>
  <sheets>
    <sheet name="Income Stt" sheetId="1" r:id="rId1"/>
    <sheet name="Balance Sheet" sheetId="2" r:id="rId2"/>
    <sheet name="Equity" sheetId="3" r:id="rId3"/>
    <sheet name="Cash Flows" sheetId="4" r:id="rId4"/>
    <sheet name="Summary" sheetId="5" r:id="rId5"/>
  </sheets>
  <externalReferences>
    <externalReference r:id="rId8"/>
    <externalReference r:id="rId9"/>
  </externalReferences>
  <definedNames>
    <definedName name="BS92VS93">'[2]SRCM'!#REF!</definedName>
    <definedName name="KESMICJE">#REF!</definedName>
    <definedName name="_xlnm.Print_Area" localSheetId="2">'Equity'!$A$1:$J$56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<sst xmlns="http://schemas.openxmlformats.org/spreadsheetml/2006/main" count="237" uniqueCount="135">
  <si>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</si>
  <si>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</si>
  <si>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</si>
  <si>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</si>
  <si>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</si>
  <si>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</si>
  <si>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</si>
  <si>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</si>
  <si>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</si>
  <si>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</si>
  <si>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</si>
  <si>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</si>
  <si>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</si>
  <si>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</si>
  <si>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</si>
  <si>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</si>
  <si>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</si>
  <si>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</si>
  <si>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</si>
  <si>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</si>
  <si>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</si>
  <si>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</si>
  <si>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</si>
  <si>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</si>
  <si>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</si>
  <si>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</si>
  <si>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</si>
  <si>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</si>
  <si>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</si>
  <si>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</si>
  <si>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</si>
  <si>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</si>
  <si>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</si>
  <si>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Share Capital</t>
  </si>
  <si>
    <t>Retained Profit</t>
  </si>
  <si>
    <t>Cash and bank balances</t>
  </si>
  <si>
    <t>PROPERTY, PLANT AND EQUIPMENT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</si>
  <si>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</si>
  <si>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</si>
  <si>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</si>
  <si>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</si>
  <si>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</si>
  <si>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</si>
  <si>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</si>
  <si>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Share Premium</t>
  </si>
  <si>
    <t>Total</t>
  </si>
  <si>
    <t>Net Profit for the period</t>
  </si>
  <si>
    <t>NON-DISTRIBUTABLE</t>
  </si>
  <si>
    <t>Reserve on Consolidation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</si>
  <si>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</si>
  <si>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</si>
  <si>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</si>
  <si>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</si>
  <si>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</si>
  <si>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</si>
  <si>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</si>
  <si>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Net profit for the period</t>
  </si>
  <si>
    <t>Net profit before tax</t>
  </si>
  <si>
    <t>CASH FLOWS FROM  FINANCING ACTIVITIES</t>
  </si>
  <si>
    <t>Net changes in cash and cash equivalents</t>
  </si>
  <si>
    <t>Cash and cash equivalents at end of the period</t>
  </si>
  <si>
    <t>Trade and other receivables</t>
  </si>
  <si>
    <t>Trade and other payables</t>
  </si>
  <si>
    <t>Net cash used in investment activities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</si>
  <si>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</si>
  <si>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</si>
  <si>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</si>
  <si>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</si>
  <si>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</si>
  <si>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</si>
  <si>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</si>
  <si>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</si>
  <si>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</si>
  <si>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</si>
  <si>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</si>
  <si>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</si>
  <si>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Net change in current assets</t>
  </si>
  <si>
    <t>Net change in current liabilities</t>
  </si>
  <si>
    <t>ADDITIONAL INFORMATION</t>
  </si>
  <si>
    <t>1.</t>
  </si>
  <si>
    <t>2.</t>
  </si>
  <si>
    <t>Gross interest income</t>
  </si>
  <si>
    <t>3.</t>
  </si>
  <si>
    <t>Gross interest expenses</t>
  </si>
  <si>
    <t>Basic earnings per share (sen)</t>
  </si>
  <si>
    <t>Profit after tax and minority interest</t>
  </si>
  <si>
    <t>4.</t>
  </si>
  <si>
    <t>5.</t>
  </si>
  <si>
    <t>6.</t>
  </si>
  <si>
    <t>Dividend per share (sen)</t>
  </si>
  <si>
    <t>7.</t>
  </si>
  <si>
    <t>AS AT END OF CURRENT QUARTER</t>
  </si>
  <si>
    <t>AS AT PRECEDING FINANCIAL YEAR END</t>
  </si>
  <si>
    <t>SUMMARY OF KEY FINANCIAL INFORMATION</t>
  </si>
  <si>
    <t>CASH FLOWS FROM INVESTING ACTIVITIES</t>
  </si>
  <si>
    <t>Asset Revaluation Reserve</t>
  </si>
  <si>
    <t>Tax payable</t>
  </si>
  <si>
    <t>Preceding</t>
  </si>
  <si>
    <t>Corresponding</t>
  </si>
  <si>
    <t>Purchase of investment in quoted shares</t>
  </si>
  <si>
    <t>Proceeds from disposal of quoted shares</t>
  </si>
  <si>
    <t>Bank borrowings</t>
  </si>
  <si>
    <t>FY2006</t>
  </si>
  <si>
    <t>Balance  @ 1/8/2005</t>
  </si>
  <si>
    <t>Dividend</t>
  </si>
  <si>
    <t>Net assets per share (RM)</t>
  </si>
  <si>
    <t>Dividend payable</t>
  </si>
  <si>
    <t>Net assets per share (sen)</t>
  </si>
  <si>
    <t>Diluted earnings per share (sen)</t>
  </si>
  <si>
    <t>Income taxes paid</t>
  </si>
  <si>
    <t>31/07/2006</t>
  </si>
  <si>
    <t>Balance  @ 1/8/2006</t>
  </si>
  <si>
    <t>FY2007</t>
  </si>
  <si>
    <t>Profit for the period</t>
  </si>
  <si>
    <t xml:space="preserve">  attributable to:</t>
  </si>
  <si>
    <t xml:space="preserve">Equity holders of </t>
  </si>
  <si>
    <t>Minority Interest</t>
  </si>
  <si>
    <t>Other non-cash items</t>
  </si>
  <si>
    <t xml:space="preserve">  the Parent</t>
  </si>
  <si>
    <t>CASH FLOWS FROM OPERATING ACTIVITIES</t>
  </si>
  <si>
    <t>Net cash used in financing activities</t>
  </si>
  <si>
    <t>TOTAL EQUITY</t>
  </si>
  <si>
    <t>EQUITY ATTRIBUTABLE TO EQUITY</t>
  </si>
  <si>
    <t xml:space="preserve">    HOLDERS OF THE PARENT</t>
  </si>
  <si>
    <t>Dividend paid</t>
  </si>
  <si>
    <t>UNAUDITED THIRD QUARTERLY REPORT ON CONSOLIDATED RESULTS</t>
  </si>
  <si>
    <t>FOR THE FINANCIAL QUARTER ENDED 30TH APRIL 2007</t>
  </si>
  <si>
    <t>FOR THE QUARTER ENDED 30 APRIL 2007</t>
  </si>
  <si>
    <t>(30/04/2006)</t>
  </si>
  <si>
    <t>(30/04/2007)</t>
  </si>
  <si>
    <t>AS AT 30 APRIL 2007</t>
  </si>
  <si>
    <t>30/04/2007</t>
  </si>
  <si>
    <t>Balance  @ 30/04/2006</t>
  </si>
  <si>
    <t>FOR THE THIRD QUARTER ENDED 30 APRIL 2007</t>
  </si>
  <si>
    <t>Balance  @ 30/04/2007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</si>
</sst>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(* #,##0_);\ \(#,##0\);_(* &quot;-&quot;??_);_(@_)"/>
    <numFmt numFmtId="193" formatCode="d/mm/yyyy"/>
    <numFmt numFmtId="194" formatCode="0.0"/>
    <numFmt numFmtId="195" formatCode="_-* #,##0.0_-;\-* #,##0.0_-;_-* &quot;-&quot;??_-;_-@_-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23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2" xfId="0" applyNumberFormat="1" applyFont="1" applyBorder="1" applyAlignment="1">
      <alignment/>
    </xf>
    <xf numFmtId="173" fontId="11" fillId="0" borderId="3" xfId="0" applyNumberFormat="1" applyFont="1" applyBorder="1" applyAlignment="1">
      <alignment/>
    </xf>
    <xf numFmtId="173" fontId="11" fillId="0" borderId="4" xfId="0" applyNumberFormat="1" applyFont="1" applyBorder="1" applyAlignment="1">
      <alignment/>
    </xf>
    <xf numFmtId="173" fontId="11" fillId="0" borderId="5" xfId="0" applyNumberFormat="1" applyFont="1" applyBorder="1" applyAlignment="1">
      <alignment/>
    </xf>
    <xf numFmtId="174" fontId="11" fillId="0" borderId="6" xfId="15" applyNumberFormat="1" applyFont="1" applyBorder="1" applyAlignment="1">
      <alignment/>
    </xf>
    <xf numFmtId="174" fontId="11" fillId="0" borderId="0" xfId="15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175" fontId="2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75" fontId="2" fillId="0" borderId="8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22" applyFont="1">
      <alignment/>
      <protection/>
    </xf>
    <xf numFmtId="37" fontId="3" fillId="0" borderId="0" xfId="22" applyNumberFormat="1" applyFont="1">
      <alignment/>
      <protection/>
    </xf>
    <xf numFmtId="37" fontId="3" fillId="0" borderId="0" xfId="22" applyNumberFormat="1" applyFont="1" applyBorder="1">
      <alignment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0" xfId="22" applyFont="1" applyBorder="1">
      <alignment/>
      <protection/>
    </xf>
    <xf numFmtId="37" fontId="2" fillId="0" borderId="0" xfId="22" applyNumberFormat="1" applyFont="1" applyAlignment="1">
      <alignment horizontal="left"/>
      <protection/>
    </xf>
    <xf numFmtId="37" fontId="7" fillId="0" borderId="0" xfId="22" applyNumberFormat="1" applyFont="1">
      <alignment/>
      <protection/>
    </xf>
    <xf numFmtId="37" fontId="4" fillId="0" borderId="0" xfId="22" applyNumberFormat="1" applyFont="1" applyBorder="1" applyAlignment="1">
      <alignment horizontal="center"/>
      <protection/>
    </xf>
    <xf numFmtId="37" fontId="4" fillId="0" borderId="0" xfId="22" applyNumberFormat="1" applyFont="1" applyAlignment="1">
      <alignment horizontal="center"/>
      <protection/>
    </xf>
    <xf numFmtId="37" fontId="3" fillId="0" borderId="0" xfId="22" applyNumberFormat="1" applyFont="1" applyAlignment="1">
      <alignment horizontal="center"/>
      <protection/>
    </xf>
    <xf numFmtId="0" fontId="5" fillId="0" borderId="0" xfId="17" applyNumberFormat="1" applyFont="1" applyBorder="1" applyAlignment="1">
      <alignment horizontal="center"/>
    </xf>
    <xf numFmtId="0" fontId="8" fillId="0" borderId="0" xfId="17" applyNumberFormat="1" applyFont="1" applyBorder="1" applyAlignment="1">
      <alignment horizontal="center"/>
    </xf>
    <xf numFmtId="173" fontId="2" fillId="0" borderId="0" xfId="17" applyNumberFormat="1" applyFont="1" applyBorder="1" applyAlignment="1">
      <alignment horizontal="center"/>
    </xf>
    <xf numFmtId="173" fontId="2" fillId="0" borderId="9" xfId="17" applyNumberFormat="1" applyFont="1" applyBorder="1" applyAlignment="1">
      <alignment horizontal="center"/>
    </xf>
    <xf numFmtId="37" fontId="4" fillId="0" borderId="0" xfId="22" applyNumberFormat="1" applyFont="1" applyAlignment="1">
      <alignment horizontal="left"/>
      <protection/>
    </xf>
    <xf numFmtId="173" fontId="4" fillId="0" borderId="0" xfId="17" applyNumberFormat="1" applyFont="1" applyBorder="1" applyAlignment="1">
      <alignment/>
    </xf>
    <xf numFmtId="173" fontId="4" fillId="0" borderId="10" xfId="17" applyNumberFormat="1" applyFont="1" applyBorder="1" applyAlignment="1">
      <alignment/>
    </xf>
    <xf numFmtId="37" fontId="4" fillId="0" borderId="0" xfId="22" applyNumberFormat="1" applyFont="1">
      <alignment/>
      <protection/>
    </xf>
    <xf numFmtId="37" fontId="7" fillId="0" borderId="0" xfId="22" applyNumberFormat="1" applyFont="1" applyAlignment="1">
      <alignment horizontal="left"/>
      <protection/>
    </xf>
    <xf numFmtId="37" fontId="4" fillId="0" borderId="9" xfId="22" applyNumberFormat="1" applyFont="1" applyBorder="1" applyAlignment="1">
      <alignment horizontal="center"/>
      <protection/>
    </xf>
    <xf numFmtId="37" fontId="4" fillId="0" borderId="11" xfId="22" applyNumberFormat="1" applyFont="1" applyBorder="1" applyAlignment="1">
      <alignment horizontal="center"/>
      <protection/>
    </xf>
    <xf numFmtId="0" fontId="2" fillId="0" borderId="12" xfId="22" applyFont="1" applyBorder="1">
      <alignment/>
      <protection/>
    </xf>
    <xf numFmtId="0" fontId="5" fillId="0" borderId="13" xfId="17" applyNumberFormat="1" applyFont="1" applyBorder="1" applyAlignment="1">
      <alignment horizontal="center"/>
    </xf>
    <xf numFmtId="0" fontId="5" fillId="0" borderId="10" xfId="17" applyNumberFormat="1" applyFont="1" applyBorder="1" applyAlignment="1">
      <alignment horizontal="center"/>
    </xf>
    <xf numFmtId="0" fontId="5" fillId="0" borderId="14" xfId="17" applyNumberFormat="1" applyFont="1" applyBorder="1" applyAlignment="1">
      <alignment horizontal="center"/>
    </xf>
    <xf numFmtId="0" fontId="5" fillId="0" borderId="15" xfId="17" applyNumberFormat="1" applyFont="1" applyBorder="1" applyAlignment="1">
      <alignment horizontal="center"/>
    </xf>
    <xf numFmtId="0" fontId="5" fillId="0" borderId="8" xfId="17" applyNumberFormat="1" applyFont="1" applyBorder="1" applyAlignment="1">
      <alignment horizontal="center"/>
    </xf>
    <xf numFmtId="173" fontId="2" fillId="0" borderId="15" xfId="17" applyNumberFormat="1" applyFont="1" applyBorder="1" applyAlignment="1">
      <alignment horizontal="center"/>
    </xf>
    <xf numFmtId="173" fontId="2" fillId="0" borderId="8" xfId="17" applyNumberFormat="1" applyFont="1" applyBorder="1" applyAlignment="1">
      <alignment horizontal="center"/>
    </xf>
    <xf numFmtId="173" fontId="2" fillId="0" borderId="16" xfId="17" applyNumberFormat="1" applyFont="1" applyBorder="1" applyAlignment="1">
      <alignment horizontal="center"/>
    </xf>
    <xf numFmtId="173" fontId="2" fillId="0" borderId="17" xfId="17" applyNumberFormat="1" applyFont="1" applyBorder="1" applyAlignment="1">
      <alignment horizontal="center"/>
    </xf>
    <xf numFmtId="0" fontId="8" fillId="0" borderId="10" xfId="17" applyNumberFormat="1" applyFont="1" applyBorder="1" applyAlignment="1">
      <alignment horizontal="center"/>
    </xf>
    <xf numFmtId="0" fontId="2" fillId="0" borderId="14" xfId="22" applyFont="1" applyBorder="1">
      <alignment/>
      <protection/>
    </xf>
    <xf numFmtId="0" fontId="2" fillId="0" borderId="8" xfId="22" applyFont="1" applyBorder="1">
      <alignment/>
      <protection/>
    </xf>
    <xf numFmtId="37" fontId="3" fillId="0" borderId="17" xfId="22" applyNumberFormat="1" applyFont="1" applyBorder="1">
      <alignment/>
      <protection/>
    </xf>
    <xf numFmtId="37" fontId="3" fillId="0" borderId="13" xfId="22" applyNumberFormat="1" applyFont="1" applyBorder="1">
      <alignment/>
      <protection/>
    </xf>
    <xf numFmtId="37" fontId="2" fillId="0" borderId="10" xfId="22" applyNumberFormat="1" applyFont="1" applyBorder="1" applyAlignment="1">
      <alignment horizontal="left"/>
      <protection/>
    </xf>
    <xf numFmtId="37" fontId="3" fillId="0" borderId="14" xfId="22" applyNumberFormat="1" applyFont="1" applyBorder="1">
      <alignment/>
      <protection/>
    </xf>
    <xf numFmtId="37" fontId="3" fillId="0" borderId="15" xfId="22" applyNumberFormat="1" applyFont="1" applyBorder="1">
      <alignment/>
      <protection/>
    </xf>
    <xf numFmtId="0" fontId="2" fillId="0" borderId="0" xfId="22" applyNumberFormat="1" applyFont="1" applyBorder="1" applyAlignment="1">
      <alignment/>
      <protection/>
    </xf>
    <xf numFmtId="0" fontId="3" fillId="0" borderId="8" xfId="22" applyNumberFormat="1" applyFont="1" applyBorder="1" applyAlignment="1">
      <alignment/>
      <protection/>
    </xf>
    <xf numFmtId="37" fontId="2" fillId="0" borderId="0" xfId="22" applyNumberFormat="1" applyFont="1" applyBorder="1" applyAlignment="1">
      <alignment horizontal="left"/>
      <protection/>
    </xf>
    <xf numFmtId="37" fontId="3" fillId="0" borderId="8" xfId="22" applyNumberFormat="1" applyFont="1" applyBorder="1">
      <alignment/>
      <protection/>
    </xf>
    <xf numFmtId="37" fontId="3" fillId="0" borderId="16" xfId="22" applyNumberFormat="1" applyFont="1" applyBorder="1">
      <alignment/>
      <protection/>
    </xf>
    <xf numFmtId="37" fontId="2" fillId="0" borderId="9" xfId="22" applyNumberFormat="1" applyFont="1" applyBorder="1" applyAlignment="1">
      <alignment horizontal="left"/>
      <protection/>
    </xf>
    <xf numFmtId="0" fontId="2" fillId="0" borderId="17" xfId="23" applyFont="1" applyBorder="1" applyAlignment="1">
      <alignment horizontal="center"/>
      <protection/>
    </xf>
    <xf numFmtId="37" fontId="4" fillId="0" borderId="10" xfId="22" applyNumberFormat="1" applyFont="1" applyBorder="1" applyAlignment="1">
      <alignment horizontal="left"/>
      <protection/>
    </xf>
    <xf numFmtId="0" fontId="4" fillId="0" borderId="10" xfId="23" applyFont="1" applyBorder="1">
      <alignment/>
      <protection/>
    </xf>
    <xf numFmtId="37" fontId="4" fillId="0" borderId="14" xfId="22" applyNumberFormat="1" applyFont="1" applyBorder="1">
      <alignment/>
      <protection/>
    </xf>
    <xf numFmtId="173" fontId="4" fillId="0" borderId="9" xfId="17" applyNumberFormat="1" applyFont="1" applyBorder="1" applyAlignment="1">
      <alignment/>
    </xf>
    <xf numFmtId="37" fontId="4" fillId="0" borderId="17" xfId="22" applyNumberFormat="1" applyFont="1" applyBorder="1">
      <alignment/>
      <protection/>
    </xf>
    <xf numFmtId="173" fontId="4" fillId="0" borderId="13" xfId="17" applyNumberFormat="1" applyFont="1" applyBorder="1" applyAlignment="1">
      <alignment/>
    </xf>
    <xf numFmtId="173" fontId="4" fillId="0" borderId="14" xfId="17" applyNumberFormat="1" applyFont="1" applyBorder="1" applyAlignment="1">
      <alignment/>
    </xf>
    <xf numFmtId="173" fontId="4" fillId="0" borderId="16" xfId="17" applyNumberFormat="1" applyFont="1" applyBorder="1" applyAlignment="1">
      <alignment/>
    </xf>
    <xf numFmtId="173" fontId="4" fillId="0" borderId="17" xfId="17" applyNumberFormat="1" applyFont="1" applyBorder="1" applyAlignment="1">
      <alignment/>
    </xf>
    <xf numFmtId="37" fontId="4" fillId="0" borderId="2" xfId="22" applyNumberFormat="1" applyFont="1" applyBorder="1">
      <alignment/>
      <protection/>
    </xf>
    <xf numFmtId="37" fontId="4" fillId="0" borderId="16" xfId="22" applyNumberFormat="1" applyFont="1" applyBorder="1" applyAlignment="1">
      <alignment horizontal="center"/>
      <protection/>
    </xf>
    <xf numFmtId="37" fontId="4" fillId="0" borderId="17" xfId="22" applyNumberFormat="1" applyFont="1" applyBorder="1" applyAlignment="1">
      <alignment horizontal="center"/>
      <protection/>
    </xf>
    <xf numFmtId="37" fontId="2" fillId="0" borderId="18" xfId="22" applyNumberFormat="1" applyFont="1" applyBorder="1" quotePrefix="1">
      <alignment/>
      <protection/>
    </xf>
    <xf numFmtId="37" fontId="2" fillId="0" borderId="9" xfId="22" applyNumberFormat="1" applyFont="1" applyBorder="1">
      <alignment/>
      <protection/>
    </xf>
    <xf numFmtId="37" fontId="2" fillId="0" borderId="2" xfId="22" applyNumberFormat="1" applyFont="1" applyBorder="1">
      <alignment/>
      <protection/>
    </xf>
    <xf numFmtId="0" fontId="2" fillId="0" borderId="10" xfId="23" applyFont="1" applyBorder="1">
      <alignment/>
      <protection/>
    </xf>
    <xf numFmtId="37" fontId="2" fillId="0" borderId="0" xfId="22" applyNumberFormat="1" applyFont="1">
      <alignment/>
      <protection/>
    </xf>
    <xf numFmtId="37" fontId="2" fillId="0" borderId="11" xfId="22" applyNumberFormat="1" applyFont="1" applyBorder="1">
      <alignment/>
      <protection/>
    </xf>
    <xf numFmtId="37" fontId="2" fillId="0" borderId="19" xfId="22" applyNumberFormat="1" applyFont="1" applyBorder="1" applyAlignment="1">
      <alignment horizontal="left"/>
      <protection/>
    </xf>
    <xf numFmtId="0" fontId="2" fillId="0" borderId="12" xfId="23" applyFont="1" applyBorder="1">
      <alignment/>
      <protection/>
    </xf>
    <xf numFmtId="0" fontId="2" fillId="0" borderId="9" xfId="23" applyFont="1" applyBorder="1">
      <alignment/>
      <protection/>
    </xf>
    <xf numFmtId="37" fontId="4" fillId="0" borderId="9" xfId="22" applyNumberFormat="1" applyFont="1" applyBorder="1" applyAlignment="1">
      <alignment/>
      <protection/>
    </xf>
    <xf numFmtId="37" fontId="4" fillId="0" borderId="17" xfId="22" applyNumberFormat="1" applyFont="1" applyBorder="1" applyAlignment="1">
      <alignment/>
      <protection/>
    </xf>
    <xf numFmtId="37" fontId="4" fillId="0" borderId="16" xfId="22" applyNumberFormat="1" applyFont="1" applyBorder="1" applyAlignment="1">
      <alignment/>
      <protection/>
    </xf>
    <xf numFmtId="173" fontId="4" fillId="0" borderId="10" xfId="17" applyNumberFormat="1" applyFont="1" applyBorder="1" applyAlignment="1">
      <alignment/>
    </xf>
    <xf numFmtId="173" fontId="4" fillId="0" borderId="14" xfId="17" applyNumberFormat="1" applyFont="1" applyBorder="1" applyAlignment="1">
      <alignment/>
    </xf>
    <xf numFmtId="173" fontId="4" fillId="0" borderId="13" xfId="17" applyNumberFormat="1" applyFont="1" applyBorder="1" applyAlignment="1">
      <alignment/>
    </xf>
    <xf numFmtId="188" fontId="4" fillId="0" borderId="17" xfId="22" applyNumberFormat="1" applyFont="1" applyBorder="1" applyAlignment="1">
      <alignment/>
      <protection/>
    </xf>
    <xf numFmtId="188" fontId="4" fillId="0" borderId="16" xfId="22" applyNumberFormat="1" applyFont="1" applyBorder="1" applyAlignment="1">
      <alignment/>
      <protection/>
    </xf>
    <xf numFmtId="188" fontId="4" fillId="0" borderId="17" xfId="22" applyNumberFormat="1" applyFont="1" applyBorder="1" applyAlignment="1">
      <alignment horizontal="center"/>
      <protection/>
    </xf>
    <xf numFmtId="188" fontId="4" fillId="0" borderId="16" xfId="22" applyNumberFormat="1" applyFont="1" applyBorder="1" applyAlignment="1">
      <alignment horizontal="center"/>
      <protection/>
    </xf>
    <xf numFmtId="43" fontId="4" fillId="0" borderId="9" xfId="22" applyNumberFormat="1" applyFont="1" applyBorder="1" applyAlignment="1">
      <alignment horizontal="center" vertical="justify"/>
      <protection/>
    </xf>
    <xf numFmtId="188" fontId="4" fillId="0" borderId="9" xfId="22" applyNumberFormat="1" applyFont="1" applyBorder="1" applyAlignment="1">
      <alignment horizontal="right"/>
      <protection/>
    </xf>
    <xf numFmtId="192" fontId="2" fillId="0" borderId="3" xfId="0" applyNumberFormat="1" applyFont="1" applyBorder="1" applyAlignment="1">
      <alignment vertical="center" wrapText="1"/>
    </xf>
    <xf numFmtId="171" fontId="4" fillId="0" borderId="9" xfId="22" applyNumberFormat="1" applyFont="1" applyBorder="1" applyAlignment="1">
      <alignment horizontal="right"/>
      <protection/>
    </xf>
    <xf numFmtId="195" fontId="4" fillId="0" borderId="10" xfId="17" applyNumberFormat="1" applyFont="1" applyBorder="1" applyAlignment="1">
      <alignment/>
    </xf>
    <xf numFmtId="37" fontId="1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173" fontId="2" fillId="0" borderId="0" xfId="15" applyNumberFormat="1" applyFont="1" applyFill="1" applyBorder="1" applyAlignment="1">
      <alignment horizontal="center"/>
    </xf>
    <xf numFmtId="0" fontId="2" fillId="0" borderId="0" xfId="23" applyFont="1" applyFill="1" applyAlignment="1">
      <alignment horizontal="center"/>
      <protection/>
    </xf>
    <xf numFmtId="173" fontId="2" fillId="0" borderId="9" xfId="15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left"/>
    </xf>
    <xf numFmtId="0" fontId="4" fillId="0" borderId="0" xfId="23" applyFont="1" applyFill="1">
      <alignment/>
      <protection/>
    </xf>
    <xf numFmtId="173" fontId="4" fillId="0" borderId="0" xfId="15" applyNumberFormat="1" applyFont="1" applyFill="1" applyBorder="1" applyAlignment="1">
      <alignment/>
    </xf>
    <xf numFmtId="173" fontId="4" fillId="0" borderId="10" xfId="15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 quotePrefix="1">
      <alignment horizontal="left"/>
    </xf>
    <xf numFmtId="173" fontId="4" fillId="0" borderId="0" xfId="15" applyNumberFormat="1" applyFont="1" applyFill="1" applyBorder="1" applyAlignment="1">
      <alignment horizontal="center"/>
    </xf>
    <xf numFmtId="173" fontId="4" fillId="0" borderId="9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173" fontId="4" fillId="0" borderId="6" xfId="15" applyNumberFormat="1" applyFont="1" applyFill="1" applyBorder="1" applyAlignment="1">
      <alignment/>
    </xf>
    <xf numFmtId="0" fontId="4" fillId="0" borderId="0" xfId="23" applyFont="1" applyFill="1" quotePrefix="1">
      <alignment/>
      <protection/>
    </xf>
    <xf numFmtId="174" fontId="4" fillId="0" borderId="0" xfId="15" applyNumberFormat="1" applyFont="1" applyFill="1" applyBorder="1" applyAlignment="1">
      <alignment horizontal="center"/>
    </xf>
    <xf numFmtId="174" fontId="4" fillId="0" borderId="0" xfId="15" applyNumberFormat="1" applyFont="1" applyFill="1" applyBorder="1" applyAlignment="1">
      <alignment/>
    </xf>
    <xf numFmtId="0" fontId="2" fillId="0" borderId="0" xfId="23" applyFont="1" applyFill="1">
      <alignment/>
      <protection/>
    </xf>
    <xf numFmtId="173" fontId="2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92" fontId="4" fillId="0" borderId="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4" fillId="0" borderId="8" xfId="0" applyFont="1" applyFill="1" applyBorder="1" applyAlignment="1">
      <alignment/>
    </xf>
    <xf numFmtId="192" fontId="4" fillId="0" borderId="2" xfId="0" applyNumberFormat="1" applyFont="1" applyFill="1" applyBorder="1" applyAlignment="1">
      <alignment/>
    </xf>
    <xf numFmtId="175" fontId="14" fillId="0" borderId="0" xfId="0" applyNumberFormat="1" applyFont="1" applyFill="1" applyBorder="1" applyAlignment="1" applyProtection="1">
      <alignment/>
      <protection locked="0"/>
    </xf>
    <xf numFmtId="175" fontId="14" fillId="0" borderId="8" xfId="0" applyNumberFormat="1" applyFont="1" applyFill="1" applyBorder="1" applyAlignment="1" applyProtection="1">
      <alignment/>
      <protection locked="0"/>
    </xf>
    <xf numFmtId="192" fontId="4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92" fontId="4" fillId="0" borderId="7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73" fontId="4" fillId="0" borderId="6" xfId="15" applyNumberFormat="1" applyFont="1" applyFill="1" applyBorder="1" applyAlignment="1">
      <alignment horizontal="right"/>
    </xf>
    <xf numFmtId="173" fontId="11" fillId="0" borderId="9" xfId="0" applyNumberFormat="1" applyFont="1" applyBorder="1" applyAlignment="1">
      <alignment/>
    </xf>
    <xf numFmtId="0" fontId="2" fillId="0" borderId="0" xfId="0" applyNumberFormat="1" applyFont="1" applyAlignment="1">
      <alignment horizontal="left" vertical="center"/>
    </xf>
    <xf numFmtId="193" fontId="7" fillId="0" borderId="18" xfId="0" applyNumberFormat="1" applyFont="1" applyBorder="1" applyAlignment="1">
      <alignment horizontal="center"/>
    </xf>
    <xf numFmtId="192" fontId="4" fillId="0" borderId="3" xfId="0" applyNumberFormat="1" applyFont="1" applyBorder="1" applyAlignment="1">
      <alignment/>
    </xf>
    <xf numFmtId="192" fontId="4" fillId="0" borderId="18" xfId="0" applyNumberFormat="1" applyFont="1" applyBorder="1" applyAlignment="1">
      <alignment/>
    </xf>
    <xf numFmtId="192" fontId="4" fillId="0" borderId="9" xfId="22" applyNumberFormat="1" applyFont="1" applyBorder="1" applyAlignment="1">
      <alignment/>
      <protection/>
    </xf>
    <xf numFmtId="192" fontId="4" fillId="0" borderId="10" xfId="17" applyNumberFormat="1" applyFont="1" applyBorder="1" applyAlignment="1">
      <alignment/>
    </xf>
    <xf numFmtId="173" fontId="2" fillId="0" borderId="9" xfId="15" applyNumberFormat="1" applyFont="1" applyBorder="1" applyAlignment="1">
      <alignment horizontal="center"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9" xfId="15" applyNumberFormat="1" applyFont="1" applyBorder="1" applyAlignment="1">
      <alignment/>
    </xf>
    <xf numFmtId="37" fontId="4" fillId="0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4" fillId="0" borderId="9" xfId="22" applyNumberFormat="1" applyFont="1" applyBorder="1" applyAlignment="1">
      <alignment horizontal="center" vertical="justify"/>
      <protection/>
    </xf>
    <xf numFmtId="37" fontId="4" fillId="0" borderId="19" xfId="22" applyNumberFormat="1" applyFont="1" applyBorder="1" applyAlignment="1">
      <alignment horizontal="center"/>
      <protection/>
    </xf>
    <xf numFmtId="37" fontId="4" fillId="0" borderId="11" xfId="22" applyNumberFormat="1" applyFont="1" applyBorder="1" applyAlignment="1">
      <alignment horizontal="center"/>
      <protection/>
    </xf>
    <xf numFmtId="37" fontId="4" fillId="0" borderId="12" xfId="22" applyNumberFormat="1" applyFont="1" applyBorder="1" applyAlignment="1">
      <alignment horizontal="center"/>
      <protection/>
    </xf>
    <xf numFmtId="173" fontId="5" fillId="0" borderId="11" xfId="17" applyNumberFormat="1" applyFont="1" applyBorder="1" applyAlignment="1">
      <alignment horizontal="center" vertical="center"/>
    </xf>
    <xf numFmtId="173" fontId="5" fillId="0" borderId="19" xfId="17" applyNumberFormat="1" applyFont="1" applyBorder="1" applyAlignment="1">
      <alignment horizontal="center" vertical="center"/>
    </xf>
    <xf numFmtId="173" fontId="5" fillId="0" borderId="12" xfId="17" applyNumberFormat="1" applyFont="1" applyBorder="1" applyAlignment="1">
      <alignment horizontal="center" vertical="center"/>
    </xf>
    <xf numFmtId="173" fontId="5" fillId="0" borderId="11" xfId="17" applyNumberFormat="1" applyFont="1" applyBorder="1" applyAlignment="1">
      <alignment horizontal="center" wrapText="1"/>
    </xf>
    <xf numFmtId="173" fontId="5" fillId="0" borderId="19" xfId="17" applyNumberFormat="1" applyFont="1" applyBorder="1" applyAlignment="1">
      <alignment horizontal="center" wrapText="1"/>
    </xf>
    <xf numFmtId="173" fontId="5" fillId="0" borderId="12" xfId="17" applyNumberFormat="1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omma_KESMI GRP-1Qtr FY2003-Ann't-Fin Stts" xfId="17"/>
    <cellStyle name="Currency" xfId="18"/>
    <cellStyle name="Currency [0]" xfId="19"/>
    <cellStyle name="Followed Hyperlink" xfId="20"/>
    <cellStyle name="Hyperlink" xfId="21"/>
    <cellStyle name="Normal_KESMI GRP-1Qtr FY2003-Ann't-Fin Stts" xfId="22"/>
    <cellStyle name="Normal_PL B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30th April 2007.</a:t>
          </a:r>
        </a:p>
      </xdr:txBody>
    </xdr:sp>
    <xdr:clientData/>
  </xdr:twoCellAnchor>
  <xdr:twoCellAnchor>
    <xdr:from>
      <xdr:col>1</xdr:col>
      <xdr:colOff>47625</xdr:colOff>
      <xdr:row>61</xdr:row>
      <xdr:rowOff>0</xdr:rowOff>
    </xdr:from>
    <xdr:to>
      <xdr:col>12</xdr:col>
      <xdr:colOff>0</xdr:colOff>
      <xdr:row>63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9210675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59</xdr:row>
      <xdr:rowOff>85725</xdr:rowOff>
    </xdr:from>
    <xdr:to>
      <xdr:col>11</xdr:col>
      <xdr:colOff>142875</xdr:colOff>
      <xdr:row>61</xdr:row>
      <xdr:rowOff>114300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9077325"/>
          <a:ext cx="55911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2006.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10</xdr:row>
      <xdr:rowOff>114300</xdr:rowOff>
    </xdr:from>
    <xdr:to>
      <xdr:col>5</xdr:col>
      <xdr:colOff>742950</xdr:colOff>
      <xdr:row>10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200525" y="1857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95250</xdr:rowOff>
    </xdr:from>
    <xdr:to>
      <xdr:col>9</xdr:col>
      <xdr:colOff>57150</xdr:colOff>
      <xdr:row>55</xdr:row>
      <xdr:rowOff>47625</xdr:rowOff>
    </xdr:to>
    <xdr:sp>
      <xdr:nvSpPr>
        <xdr:cNvPr id="2" name="Text 5"/>
        <xdr:cNvSpPr txBox="1">
          <a:spLocks noChangeArrowheads="1"/>
        </xdr:cNvSpPr>
      </xdr:nvSpPr>
      <xdr:spPr>
        <a:xfrm>
          <a:off x="180975" y="8924925"/>
          <a:ext cx="62103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2006.</a:t>
          </a:r>
        </a:p>
      </xdr:txBody>
    </xdr:sp>
    <xdr:clientData/>
  </xdr:twoCellAnchor>
  <xdr:twoCellAnchor>
    <xdr:from>
      <xdr:col>3</xdr:col>
      <xdr:colOff>28575</xdr:colOff>
      <xdr:row>10</xdr:row>
      <xdr:rowOff>104775</xdr:rowOff>
    </xdr:from>
    <xdr:to>
      <xdr:col>3</xdr:col>
      <xdr:colOff>381000</xdr:colOff>
      <xdr:row>10</xdr:row>
      <xdr:rowOff>104775</xdr:rowOff>
    </xdr:to>
    <xdr:sp>
      <xdr:nvSpPr>
        <xdr:cNvPr id="3" name="Line 8"/>
        <xdr:cNvSpPr>
          <a:spLocks/>
        </xdr:cNvSpPr>
      </xdr:nvSpPr>
      <xdr:spPr>
        <a:xfrm flipH="1">
          <a:off x="2476500" y="1847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29</xdr:row>
      <xdr:rowOff>114300</xdr:rowOff>
    </xdr:from>
    <xdr:to>
      <xdr:col>5</xdr:col>
      <xdr:colOff>742950</xdr:colOff>
      <xdr:row>29</xdr:row>
      <xdr:rowOff>114300</xdr:rowOff>
    </xdr:to>
    <xdr:sp>
      <xdr:nvSpPr>
        <xdr:cNvPr id="4" name="Line 9"/>
        <xdr:cNvSpPr>
          <a:spLocks/>
        </xdr:cNvSpPr>
      </xdr:nvSpPr>
      <xdr:spPr>
        <a:xfrm>
          <a:off x="4200525" y="5029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29</xdr:row>
      <xdr:rowOff>104775</xdr:rowOff>
    </xdr:from>
    <xdr:to>
      <xdr:col>3</xdr:col>
      <xdr:colOff>342900</xdr:colOff>
      <xdr:row>29</xdr:row>
      <xdr:rowOff>104775</xdr:rowOff>
    </xdr:to>
    <xdr:sp>
      <xdr:nvSpPr>
        <xdr:cNvPr id="5" name="Line 12"/>
        <xdr:cNvSpPr>
          <a:spLocks/>
        </xdr:cNvSpPr>
      </xdr:nvSpPr>
      <xdr:spPr>
        <a:xfrm flipH="1">
          <a:off x="2438400" y="5019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55</xdr:row>
      <xdr:rowOff>19050</xdr:rowOff>
    </xdr:from>
    <xdr:to>
      <xdr:col>7</xdr:col>
      <xdr:colOff>219075</xdr:colOff>
      <xdr:row>57</xdr:row>
      <xdr:rowOff>19050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9029700"/>
          <a:ext cx="60579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2006.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114300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71450" y="723900"/>
          <a:ext cx="587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2002.</a:t>
          </a:r>
        </a:p>
      </xdr:txBody>
    </xdr:sp>
    <xdr:clientData/>
  </xdr:twoCellAnchor>
  <xdr:twoCellAnchor>
    <xdr:from>
      <xdr:col>1</xdr:col>
      <xdr:colOff>47625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19075" y="8020050"/>
          <a:ext cx="582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workbookViewId="0" topLeftCell="A1">
      <selection activeCell="A1" sqref="A1"/>
    </sheetView>
  </sheetViews>
  <sheetFormatPr defaultColWidth="9.140625" defaultRowHeight="15" customHeight="1"/>
  <cols>
    <col min="1" max="1" width="1.8515625" style="148" customWidth="1"/>
    <col min="2" max="2" width="2.8515625" style="155" customWidth="1"/>
    <col min="3" max="3" width="2.140625" style="148" customWidth="1"/>
    <col min="4" max="4" width="23.28125" style="148" customWidth="1"/>
    <col min="5" max="5" width="12.7109375" style="149" customWidth="1"/>
    <col min="6" max="6" width="2.8515625" style="149" customWidth="1"/>
    <col min="7" max="7" width="13.28125" style="148" customWidth="1"/>
    <col min="8" max="8" width="2.8515625" style="149" customWidth="1"/>
    <col min="9" max="9" width="12.7109375" style="148" customWidth="1"/>
    <col min="10" max="10" width="2.57421875" style="148" customWidth="1"/>
    <col min="11" max="11" width="13.28125" style="148" customWidth="1"/>
    <col min="12" max="12" width="5.421875" style="148" customWidth="1"/>
    <col min="13" max="16384" width="9.140625" style="148" customWidth="1"/>
  </cols>
  <sheetData>
    <row r="1" spans="2:11" ht="15" customHeight="1">
      <c r="B1" s="146" t="s">
        <v>21</v>
      </c>
      <c r="C1" s="147"/>
      <c r="K1" s="150"/>
    </row>
    <row r="2" spans="2:3" ht="12" customHeight="1">
      <c r="B2" s="151" t="s">
        <v>0</v>
      </c>
      <c r="C2" s="147"/>
    </row>
    <row r="3" spans="2:3" ht="7.5" customHeight="1">
      <c r="B3" s="152"/>
      <c r="C3" s="147"/>
    </row>
    <row r="4" spans="2:6" ht="12" customHeight="1">
      <c r="B4" s="153" t="s">
        <v>22</v>
      </c>
      <c r="E4" s="152"/>
      <c r="F4" s="154"/>
    </row>
    <row r="5" ht="13.5" customHeight="1"/>
    <row r="6" ht="13.5" customHeight="1">
      <c r="B6" s="156" t="s">
        <v>125</v>
      </c>
    </row>
    <row r="7" ht="13.5" customHeight="1">
      <c r="B7" s="156" t="s">
        <v>126</v>
      </c>
    </row>
    <row r="8" ht="13.5" customHeight="1">
      <c r="B8" s="148"/>
    </row>
    <row r="9" ht="13.5" customHeight="1">
      <c r="B9" s="148"/>
    </row>
    <row r="10" ht="13.5" customHeight="1"/>
    <row r="11" ht="13.5" customHeight="1"/>
    <row r="12" ht="13.5" customHeight="1">
      <c r="B12" s="157"/>
    </row>
    <row r="13" ht="13.5" customHeight="1">
      <c r="B13" s="158" t="s">
        <v>6</v>
      </c>
    </row>
    <row r="14" ht="13.5" customHeight="1">
      <c r="B14" s="159" t="s">
        <v>127</v>
      </c>
    </row>
    <row r="15" spans="5:11" ht="13.5" customHeight="1">
      <c r="E15" s="160"/>
      <c r="F15" s="160"/>
      <c r="G15" s="160"/>
      <c r="H15" s="160"/>
      <c r="I15" s="161"/>
      <c r="J15" s="161"/>
      <c r="K15" s="162"/>
    </row>
    <row r="16" spans="5:12" ht="13.5" customHeight="1">
      <c r="E16" s="223" t="s">
        <v>7</v>
      </c>
      <c r="F16" s="223"/>
      <c r="G16" s="223"/>
      <c r="H16" s="160"/>
      <c r="I16" s="223" t="s">
        <v>8</v>
      </c>
      <c r="J16" s="223"/>
      <c r="K16" s="223"/>
      <c r="L16" s="153"/>
    </row>
    <row r="17" spans="2:12" ht="13.5" customHeight="1">
      <c r="B17" s="163"/>
      <c r="C17" s="164"/>
      <c r="D17" s="165"/>
      <c r="E17" s="166" t="s">
        <v>9</v>
      </c>
      <c r="F17" s="166"/>
      <c r="G17" s="167" t="s">
        <v>10</v>
      </c>
      <c r="H17" s="167"/>
      <c r="I17" s="166" t="s">
        <v>9</v>
      </c>
      <c r="J17" s="166"/>
      <c r="K17" s="167" t="s">
        <v>10</v>
      </c>
      <c r="L17" s="153"/>
    </row>
    <row r="18" spans="2:12" ht="13.5" customHeight="1">
      <c r="B18" s="163"/>
      <c r="C18" s="164"/>
      <c r="D18" s="164"/>
      <c r="E18" s="166" t="s">
        <v>11</v>
      </c>
      <c r="F18" s="166"/>
      <c r="G18" s="167" t="s">
        <v>12</v>
      </c>
      <c r="H18" s="167"/>
      <c r="I18" s="166" t="s">
        <v>13</v>
      </c>
      <c r="J18" s="166"/>
      <c r="K18" s="167" t="s">
        <v>12</v>
      </c>
      <c r="L18" s="153"/>
    </row>
    <row r="19" spans="2:12" ht="13.5" customHeight="1">
      <c r="B19" s="163"/>
      <c r="C19" s="164"/>
      <c r="D19" s="164"/>
      <c r="E19" s="166"/>
      <c r="F19" s="166"/>
      <c r="G19" s="167" t="s">
        <v>11</v>
      </c>
      <c r="H19" s="167"/>
      <c r="I19" s="166"/>
      <c r="J19" s="166"/>
      <c r="K19" s="167" t="s">
        <v>14</v>
      </c>
      <c r="L19" s="153"/>
    </row>
    <row r="20" spans="5:12" ht="13.5" customHeight="1">
      <c r="E20" s="9" t="s">
        <v>129</v>
      </c>
      <c r="F20" s="9"/>
      <c r="G20" s="9" t="s">
        <v>128</v>
      </c>
      <c r="H20" s="168"/>
      <c r="I20" s="9" t="s">
        <v>129</v>
      </c>
      <c r="J20" s="9"/>
      <c r="K20" s="9" t="s">
        <v>128</v>
      </c>
      <c r="L20" s="153"/>
    </row>
    <row r="21" spans="3:11" ht="13.5" customHeight="1">
      <c r="C21" s="169"/>
      <c r="D21" s="169"/>
      <c r="E21" s="170" t="s">
        <v>15</v>
      </c>
      <c r="F21" s="168"/>
      <c r="G21" s="219" t="s">
        <v>15</v>
      </c>
      <c r="H21" s="168"/>
      <c r="I21" s="170" t="s">
        <v>15</v>
      </c>
      <c r="J21" s="168"/>
      <c r="K21" s="170" t="s">
        <v>15</v>
      </c>
    </row>
    <row r="22" spans="2:11" s="175" customFormat="1" ht="9.75" customHeight="1">
      <c r="B22" s="171"/>
      <c r="C22" s="172"/>
      <c r="D22" s="172"/>
      <c r="E22" s="173"/>
      <c r="F22" s="173"/>
      <c r="G22" s="220"/>
      <c r="H22" s="173"/>
      <c r="I22" s="173"/>
      <c r="J22" s="173"/>
      <c r="K22" s="174"/>
    </row>
    <row r="23" spans="2:11" s="175" customFormat="1" ht="13.5" customHeight="1">
      <c r="B23" s="176"/>
      <c r="C23" s="172" t="s">
        <v>1</v>
      </c>
      <c r="D23" s="172"/>
      <c r="E23" s="173">
        <v>52290</v>
      </c>
      <c r="F23" s="173"/>
      <c r="G23" s="220">
        <v>42746</v>
      </c>
      <c r="H23" s="173"/>
      <c r="I23" s="173">
        <v>152061</v>
      </c>
      <c r="J23" s="173"/>
      <c r="K23" s="220">
        <v>111960</v>
      </c>
    </row>
    <row r="24" spans="2:11" s="175" customFormat="1" ht="9" customHeight="1">
      <c r="B24" s="171"/>
      <c r="C24" s="172"/>
      <c r="D24" s="172"/>
      <c r="E24" s="173"/>
      <c r="F24" s="173"/>
      <c r="G24" s="220"/>
      <c r="H24" s="173"/>
      <c r="I24" s="173"/>
      <c r="J24" s="173"/>
      <c r="K24" s="220"/>
    </row>
    <row r="25" spans="2:11" s="175" customFormat="1" ht="13.5" customHeight="1">
      <c r="B25" s="176"/>
      <c r="C25" s="172" t="s">
        <v>16</v>
      </c>
      <c r="D25" s="172"/>
      <c r="E25" s="177">
        <v>-47324</v>
      </c>
      <c r="F25" s="177"/>
      <c r="G25" s="221">
        <v>-36598</v>
      </c>
      <c r="H25" s="173"/>
      <c r="I25" s="177">
        <v>-134018</v>
      </c>
      <c r="J25" s="177"/>
      <c r="K25" s="220">
        <v>-96563</v>
      </c>
    </row>
    <row r="26" spans="2:11" s="175" customFormat="1" ht="9" customHeight="1">
      <c r="B26" s="171"/>
      <c r="C26" s="172"/>
      <c r="D26" s="172"/>
      <c r="E26" s="173"/>
      <c r="F26" s="173"/>
      <c r="G26" s="220"/>
      <c r="H26" s="173"/>
      <c r="I26" s="173"/>
      <c r="J26" s="173"/>
      <c r="K26" s="220"/>
    </row>
    <row r="27" spans="2:11" s="175" customFormat="1" ht="13.5" customHeight="1">
      <c r="B27" s="176"/>
      <c r="C27" s="172" t="s">
        <v>69</v>
      </c>
      <c r="D27" s="172"/>
      <c r="E27" s="173">
        <v>490</v>
      </c>
      <c r="F27" s="173"/>
      <c r="G27" s="220">
        <v>390</v>
      </c>
      <c r="H27" s="173"/>
      <c r="I27" s="173">
        <v>1247</v>
      </c>
      <c r="J27" s="173"/>
      <c r="K27" s="220">
        <v>1186</v>
      </c>
    </row>
    <row r="28" spans="2:11" s="175" customFormat="1" ht="6" customHeight="1">
      <c r="B28" s="171"/>
      <c r="C28" s="172"/>
      <c r="D28" s="172"/>
      <c r="E28" s="178"/>
      <c r="F28" s="173"/>
      <c r="G28" s="222"/>
      <c r="H28" s="173"/>
      <c r="I28" s="178"/>
      <c r="J28" s="173"/>
      <c r="K28" s="222"/>
    </row>
    <row r="29" spans="2:11" s="175" customFormat="1" ht="6" customHeight="1">
      <c r="B29" s="171"/>
      <c r="C29" s="172"/>
      <c r="D29" s="172"/>
      <c r="E29" s="173"/>
      <c r="F29" s="173"/>
      <c r="G29" s="220"/>
      <c r="H29" s="173"/>
      <c r="I29" s="173"/>
      <c r="J29" s="173"/>
      <c r="K29" s="220"/>
    </row>
    <row r="30" spans="2:11" s="175" customFormat="1" ht="13.5" customHeight="1">
      <c r="B30" s="171"/>
      <c r="C30" s="172" t="s">
        <v>2</v>
      </c>
      <c r="D30" s="172"/>
      <c r="E30" s="173">
        <f>SUM(E23:E28)</f>
        <v>5456</v>
      </c>
      <c r="F30" s="173"/>
      <c r="G30" s="220">
        <f>SUM(G23:G28)</f>
        <v>6538</v>
      </c>
      <c r="H30" s="173"/>
      <c r="I30" s="173">
        <f>SUM(I23:I28)</f>
        <v>19290</v>
      </c>
      <c r="J30" s="173"/>
      <c r="K30" s="220">
        <f>SUM(K23:K28)</f>
        <v>16583</v>
      </c>
    </row>
    <row r="31" spans="2:11" s="175" customFormat="1" ht="9" customHeight="1">
      <c r="B31" s="171"/>
      <c r="C31" s="172"/>
      <c r="D31" s="172"/>
      <c r="E31" s="173"/>
      <c r="F31" s="173"/>
      <c r="G31" s="220"/>
      <c r="H31" s="173"/>
      <c r="I31" s="173"/>
      <c r="J31" s="173"/>
      <c r="K31" s="220"/>
    </row>
    <row r="32" spans="2:11" s="175" customFormat="1" ht="13.5" customHeight="1">
      <c r="B32" s="176"/>
      <c r="C32" s="172" t="s">
        <v>17</v>
      </c>
      <c r="D32" s="172"/>
      <c r="E32" s="173">
        <v>-646</v>
      </c>
      <c r="F32" s="173"/>
      <c r="G32" s="220">
        <v>-708</v>
      </c>
      <c r="H32" s="173"/>
      <c r="I32" s="173">
        <v>-1869</v>
      </c>
      <c r="J32" s="173"/>
      <c r="K32" s="220">
        <v>-2372</v>
      </c>
    </row>
    <row r="33" spans="2:11" s="175" customFormat="1" ht="6" customHeight="1">
      <c r="B33" s="171"/>
      <c r="C33" s="172"/>
      <c r="D33" s="172"/>
      <c r="E33" s="178"/>
      <c r="F33" s="173"/>
      <c r="G33" s="222"/>
      <c r="H33" s="173"/>
      <c r="I33" s="178"/>
      <c r="J33" s="173"/>
      <c r="K33" s="222"/>
    </row>
    <row r="34" spans="2:11" s="175" customFormat="1" ht="6" customHeight="1">
      <c r="B34" s="171"/>
      <c r="C34" s="172"/>
      <c r="D34" s="172"/>
      <c r="E34" s="173"/>
      <c r="F34" s="173"/>
      <c r="G34" s="220"/>
      <c r="H34" s="173"/>
      <c r="I34" s="173"/>
      <c r="J34" s="173"/>
      <c r="K34" s="220"/>
    </row>
    <row r="35" spans="2:11" s="175" customFormat="1" ht="13.5" customHeight="1">
      <c r="B35" s="171"/>
      <c r="C35" s="172" t="s">
        <v>18</v>
      </c>
      <c r="D35" s="172"/>
      <c r="E35" s="173">
        <f>SUM(E30:E33)</f>
        <v>4810</v>
      </c>
      <c r="F35" s="173"/>
      <c r="G35" s="220">
        <f>SUM(G30:G33)</f>
        <v>5830</v>
      </c>
      <c r="H35" s="173"/>
      <c r="I35" s="173">
        <f>SUM(I30:I33)</f>
        <v>17421</v>
      </c>
      <c r="J35" s="173"/>
      <c r="K35" s="220">
        <f>SUM(K30:K33)</f>
        <v>14211</v>
      </c>
    </row>
    <row r="36" spans="2:11" s="175" customFormat="1" ht="9" customHeight="1">
      <c r="B36" s="171"/>
      <c r="C36" s="172"/>
      <c r="D36" s="172"/>
      <c r="E36" s="173"/>
      <c r="F36" s="173"/>
      <c r="G36" s="220"/>
      <c r="H36" s="173"/>
      <c r="I36" s="173"/>
      <c r="J36" s="173"/>
      <c r="K36" s="220"/>
    </row>
    <row r="37" spans="2:11" s="175" customFormat="1" ht="13.5" customHeight="1">
      <c r="B37" s="171"/>
      <c r="C37" s="172" t="s">
        <v>3</v>
      </c>
      <c r="D37" s="172"/>
      <c r="E37" s="173">
        <v>-1276</v>
      </c>
      <c r="F37" s="173"/>
      <c r="G37" s="220">
        <v>-1174</v>
      </c>
      <c r="H37" s="173"/>
      <c r="I37" s="173">
        <v>-4154</v>
      </c>
      <c r="J37" s="173"/>
      <c r="K37" s="220">
        <v>-3401</v>
      </c>
    </row>
    <row r="38" spans="2:11" s="175" customFormat="1" ht="6" customHeight="1">
      <c r="B38" s="171"/>
      <c r="C38" s="172"/>
      <c r="D38" s="172"/>
      <c r="E38" s="178"/>
      <c r="F38" s="173"/>
      <c r="G38" s="178"/>
      <c r="H38" s="173"/>
      <c r="I38" s="178"/>
      <c r="J38" s="173"/>
      <c r="K38" s="178"/>
    </row>
    <row r="39" spans="2:11" s="175" customFormat="1" ht="6" customHeight="1">
      <c r="B39" s="171"/>
      <c r="C39" s="172"/>
      <c r="D39" s="172"/>
      <c r="E39" s="173"/>
      <c r="F39" s="173"/>
      <c r="G39" s="173"/>
      <c r="H39" s="173"/>
      <c r="I39" s="173"/>
      <c r="J39" s="173"/>
      <c r="K39" s="173"/>
    </row>
    <row r="40" spans="2:11" s="175" customFormat="1" ht="13.5" customHeight="1" thickBot="1">
      <c r="B40" s="171"/>
      <c r="C40" s="172" t="s">
        <v>19</v>
      </c>
      <c r="D40" s="172"/>
      <c r="E40" s="211">
        <f>SUM(E35:E38)</f>
        <v>3534</v>
      </c>
      <c r="F40" s="179"/>
      <c r="G40" s="211">
        <f>SUM(G35:G38)</f>
        <v>4656</v>
      </c>
      <c r="H40" s="179"/>
      <c r="I40" s="211">
        <f>SUM(I35:I38)</f>
        <v>13267</v>
      </c>
      <c r="J40" s="179"/>
      <c r="K40" s="211">
        <f>SUM(K35:K38)</f>
        <v>10810</v>
      </c>
    </row>
    <row r="41" spans="2:11" s="175" customFormat="1" ht="9" customHeight="1" thickTop="1">
      <c r="B41" s="171"/>
      <c r="C41" s="172"/>
      <c r="D41" s="172"/>
      <c r="E41" s="179"/>
      <c r="F41" s="179"/>
      <c r="G41" s="179"/>
      <c r="H41" s="179"/>
      <c r="I41" s="179"/>
      <c r="J41" s="179"/>
      <c r="K41" s="179"/>
    </row>
    <row r="42" spans="2:11" s="175" customFormat="1" ht="13.5" customHeight="1">
      <c r="B42" s="171"/>
      <c r="C42" s="172" t="s">
        <v>113</v>
      </c>
      <c r="D42" s="172"/>
      <c r="E42" s="173"/>
      <c r="F42" s="173"/>
      <c r="G42" s="173"/>
      <c r="H42" s="173"/>
      <c r="I42" s="173"/>
      <c r="J42" s="173"/>
      <c r="K42" s="173"/>
    </row>
    <row r="43" spans="2:11" s="175" customFormat="1" ht="15">
      <c r="B43" s="171"/>
      <c r="C43" s="172" t="s">
        <v>114</v>
      </c>
      <c r="D43" s="172"/>
      <c r="E43" s="173"/>
      <c r="F43" s="173"/>
      <c r="G43" s="173"/>
      <c r="H43" s="173"/>
      <c r="I43" s="173"/>
      <c r="J43" s="173"/>
      <c r="K43" s="173"/>
    </row>
    <row r="44" spans="2:11" s="175" customFormat="1" ht="13.5" customHeight="1">
      <c r="B44" s="171"/>
      <c r="C44" s="172" t="s">
        <v>115</v>
      </c>
      <c r="D44" s="172"/>
      <c r="E44" s="173"/>
      <c r="F44" s="173"/>
      <c r="G44" s="173"/>
      <c r="H44" s="173"/>
      <c r="I44" s="173"/>
      <c r="J44" s="173"/>
      <c r="K44" s="173"/>
    </row>
    <row r="45" spans="2:11" s="175" customFormat="1" ht="15">
      <c r="B45" s="171"/>
      <c r="C45" s="172" t="s">
        <v>118</v>
      </c>
      <c r="D45" s="172"/>
      <c r="E45" s="173">
        <f>E49-E46</f>
        <v>3192</v>
      </c>
      <c r="F45" s="173"/>
      <c r="G45" s="173">
        <f>G49-G46</f>
        <v>4207</v>
      </c>
      <c r="H45" s="173"/>
      <c r="I45" s="173">
        <f>I49-I46</f>
        <v>11336</v>
      </c>
      <c r="J45" s="173"/>
      <c r="K45" s="173">
        <f>K49-K46</f>
        <v>10028</v>
      </c>
    </row>
    <row r="46" spans="2:11" s="175" customFormat="1" ht="15">
      <c r="B46" s="171"/>
      <c r="C46" s="172" t="s">
        <v>20</v>
      </c>
      <c r="D46" s="172"/>
      <c r="E46" s="173">
        <v>342</v>
      </c>
      <c r="F46" s="173"/>
      <c r="G46" s="173">
        <v>449</v>
      </c>
      <c r="H46" s="173"/>
      <c r="I46" s="173">
        <v>1931</v>
      </c>
      <c r="J46" s="173"/>
      <c r="K46" s="173">
        <v>782</v>
      </c>
    </row>
    <row r="47" spans="2:11" s="175" customFormat="1" ht="6" customHeight="1">
      <c r="B47" s="171"/>
      <c r="C47" s="172"/>
      <c r="D47" s="172"/>
      <c r="E47" s="178"/>
      <c r="F47" s="173"/>
      <c r="G47" s="178"/>
      <c r="H47" s="173"/>
      <c r="I47" s="178"/>
      <c r="J47" s="173"/>
      <c r="K47" s="178"/>
    </row>
    <row r="48" spans="2:11" s="175" customFormat="1" ht="6" customHeight="1">
      <c r="B48" s="171"/>
      <c r="C48" s="172"/>
      <c r="D48" s="172"/>
      <c r="E48" s="173"/>
      <c r="F48" s="173"/>
      <c r="G48" s="173"/>
      <c r="H48" s="173"/>
      <c r="I48" s="173"/>
      <c r="J48" s="173"/>
      <c r="K48" s="173"/>
    </row>
    <row r="49" spans="2:11" s="175" customFormat="1" ht="13.5" customHeight="1" thickBot="1">
      <c r="B49" s="171"/>
      <c r="C49" s="172" t="s">
        <v>19</v>
      </c>
      <c r="D49" s="172"/>
      <c r="E49" s="211">
        <f>E40</f>
        <v>3534</v>
      </c>
      <c r="F49" s="179"/>
      <c r="G49" s="211">
        <f>G40</f>
        <v>4656</v>
      </c>
      <c r="H49" s="179"/>
      <c r="I49" s="211">
        <f>I40</f>
        <v>13267</v>
      </c>
      <c r="J49" s="179"/>
      <c r="K49" s="211">
        <f>K40</f>
        <v>10810</v>
      </c>
    </row>
    <row r="50" spans="2:11" s="175" customFormat="1" ht="15.75" thickTop="1">
      <c r="B50" s="171"/>
      <c r="C50" s="172"/>
      <c r="D50" s="172"/>
      <c r="E50" s="173"/>
      <c r="F50" s="173"/>
      <c r="G50" s="173"/>
      <c r="H50" s="173"/>
      <c r="I50" s="173"/>
      <c r="J50" s="173"/>
      <c r="K50" s="173"/>
    </row>
    <row r="51" spans="2:11" s="175" customFormat="1" ht="13.5" customHeight="1">
      <c r="B51" s="171"/>
      <c r="C51" s="172" t="s">
        <v>4</v>
      </c>
      <c r="D51" s="172"/>
      <c r="E51" s="173"/>
      <c r="F51" s="173"/>
      <c r="G51" s="173"/>
      <c r="H51" s="173"/>
      <c r="I51" s="173"/>
      <c r="J51" s="173"/>
      <c r="K51" s="173"/>
    </row>
    <row r="52" spans="2:11" s="175" customFormat="1" ht="13.5" customHeight="1">
      <c r="B52" s="171"/>
      <c r="C52" s="172"/>
      <c r="D52" s="181" t="s">
        <v>23</v>
      </c>
      <c r="E52" s="182">
        <f>SUM(E45/43001)*100</f>
        <v>7.423083184111998</v>
      </c>
      <c r="F52" s="183"/>
      <c r="G52" s="182">
        <f>SUM(G45/43001)*100</f>
        <v>9.783493407130067</v>
      </c>
      <c r="H52" s="183"/>
      <c r="I52" s="182">
        <f>SUM(I45/43001)*100</f>
        <v>26.36217762377619</v>
      </c>
      <c r="J52" s="183"/>
      <c r="K52" s="182">
        <f>SUM(K45/43001)*100</f>
        <v>23.32038789795586</v>
      </c>
    </row>
    <row r="53" spans="2:11" s="175" customFormat="1" ht="13.5" customHeight="1">
      <c r="B53" s="171"/>
      <c r="C53" s="172"/>
      <c r="D53" s="181" t="s">
        <v>24</v>
      </c>
      <c r="E53" s="182">
        <f>SUM(E45/43001)*100</f>
        <v>7.423083184111998</v>
      </c>
      <c r="F53" s="183"/>
      <c r="G53" s="182">
        <f>SUM(G45/43087*100)</f>
        <v>9.763965929398658</v>
      </c>
      <c r="H53" s="183"/>
      <c r="I53" s="182">
        <f>SUM(I45/43001)*100</f>
        <v>26.36217762377619</v>
      </c>
      <c r="J53" s="183"/>
      <c r="K53" s="182">
        <f>SUM(K45/43087*100)</f>
        <v>23.273841297839258</v>
      </c>
    </row>
    <row r="54" spans="2:11" s="175" customFormat="1" ht="6" customHeight="1" thickBot="1">
      <c r="B54" s="171"/>
      <c r="C54" s="172"/>
      <c r="D54" s="181"/>
      <c r="E54" s="180"/>
      <c r="F54" s="173"/>
      <c r="G54" s="180"/>
      <c r="H54" s="173"/>
      <c r="I54" s="180"/>
      <c r="J54" s="173"/>
      <c r="K54" s="180"/>
    </row>
    <row r="55" spans="3:11" ht="9.75" customHeight="1" thickTop="1">
      <c r="C55" s="184"/>
      <c r="D55" s="184"/>
      <c r="E55" s="185"/>
      <c r="F55" s="185"/>
      <c r="G55" s="185"/>
      <c r="H55" s="185"/>
      <c r="I55" s="185"/>
      <c r="J55" s="185"/>
      <c r="K55" s="185"/>
    </row>
    <row r="56" spans="3:11" ht="13.5" customHeight="1">
      <c r="C56" s="184"/>
      <c r="D56" s="184"/>
      <c r="E56" s="185"/>
      <c r="F56" s="185"/>
      <c r="G56" s="185"/>
      <c r="H56" s="185"/>
      <c r="I56" s="185"/>
      <c r="J56" s="185"/>
      <c r="K56" s="185"/>
    </row>
    <row r="57" spans="3:11" ht="13.5" customHeight="1">
      <c r="C57" s="184"/>
      <c r="D57" s="184"/>
      <c r="E57" s="185"/>
      <c r="F57" s="185"/>
      <c r="G57" s="185"/>
      <c r="H57" s="185"/>
      <c r="I57" s="185"/>
      <c r="J57" s="185"/>
      <c r="K57" s="185"/>
    </row>
    <row r="58" spans="3:11" ht="13.5" customHeight="1">
      <c r="C58" s="184"/>
      <c r="D58" s="184"/>
      <c r="E58" s="185"/>
      <c r="F58" s="185"/>
      <c r="G58" s="185"/>
      <c r="H58" s="185"/>
      <c r="I58" s="185"/>
      <c r="J58" s="185"/>
      <c r="K58" s="185"/>
    </row>
    <row r="59" spans="3:11" ht="13.5" customHeight="1">
      <c r="C59" s="184"/>
      <c r="D59" s="184"/>
      <c r="E59" s="185"/>
      <c r="F59" s="185"/>
      <c r="G59" s="185"/>
      <c r="H59" s="185"/>
      <c r="I59" s="185"/>
      <c r="J59" s="185"/>
      <c r="K59" s="185"/>
    </row>
    <row r="60" spans="3:11" ht="13.5" customHeight="1">
      <c r="C60" s="184"/>
      <c r="D60" s="184"/>
      <c r="E60" s="185"/>
      <c r="F60" s="185"/>
      <c r="G60" s="185"/>
      <c r="H60" s="185"/>
      <c r="I60" s="185"/>
      <c r="J60" s="185"/>
      <c r="K60" s="185"/>
    </row>
    <row r="61" spans="3:11" ht="13.5" customHeight="1">
      <c r="C61" s="184"/>
      <c r="D61" s="184"/>
      <c r="E61" s="185"/>
      <c r="F61" s="185"/>
      <c r="G61" s="185"/>
      <c r="H61" s="185"/>
      <c r="I61" s="185"/>
      <c r="J61" s="185"/>
      <c r="K61" s="185"/>
    </row>
    <row r="62" ht="13.5" customHeight="1"/>
    <row r="63" ht="13.5" customHeight="1"/>
  </sheetData>
  <mergeCells count="2">
    <mergeCell ref="E16:G16"/>
    <mergeCell ref="I16:K16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90" zoomScaleNormal="90" workbookViewId="0" topLeftCell="A1">
      <selection activeCell="B2" sqref="B2"/>
    </sheetView>
  </sheetViews>
  <sheetFormatPr defaultColWidth="9.140625" defaultRowHeight="13.5" customHeight="1"/>
  <cols>
    <col min="1" max="1" width="3.140625" style="13" customWidth="1"/>
    <col min="2" max="2" width="1.8515625" style="4" customWidth="1"/>
    <col min="3" max="3" width="33.421875" style="14" customWidth="1"/>
    <col min="4" max="4" width="5.00390625" style="14" customWidth="1"/>
    <col min="5" max="5" width="3.00390625" style="14" customWidth="1"/>
    <col min="6" max="6" width="11.7109375" style="14" customWidth="1"/>
    <col min="7" max="7" width="3.00390625" style="14" customWidth="1"/>
    <col min="8" max="8" width="4.28125" style="14" customWidth="1"/>
    <col min="9" max="9" width="3.57421875" style="14" customWidth="1"/>
    <col min="10" max="10" width="11.7109375" style="14" customWidth="1"/>
    <col min="11" max="11" width="3.7109375" style="14" customWidth="1"/>
    <col min="12" max="12" width="7.7109375" style="14" customWidth="1"/>
    <col min="13" max="16384" width="5.8515625" style="14" customWidth="1"/>
  </cols>
  <sheetData>
    <row r="1" spans="2:10" s="2" customFormat="1" ht="15" customHeight="1">
      <c r="B1" s="6" t="s">
        <v>21</v>
      </c>
      <c r="C1"/>
      <c r="E1" s="3"/>
      <c r="F1" s="3"/>
      <c r="H1" s="3"/>
      <c r="J1" s="143"/>
    </row>
    <row r="2" spans="2:8" s="2" customFormat="1" ht="12.75" customHeight="1">
      <c r="B2" s="8" t="s">
        <v>0</v>
      </c>
      <c r="C2"/>
      <c r="E2" s="3"/>
      <c r="F2" s="3"/>
      <c r="H2" s="3"/>
    </row>
    <row r="3" spans="2:8" s="2" customFormat="1" ht="9.75" customHeight="1">
      <c r="B3" s="7"/>
      <c r="C3"/>
      <c r="E3" s="3"/>
      <c r="F3" s="3"/>
      <c r="H3" s="3"/>
    </row>
    <row r="4" spans="2:8" s="2" customFormat="1" ht="12.75" customHeight="1">
      <c r="B4" s="4" t="s">
        <v>22</v>
      </c>
      <c r="E4" s="7"/>
      <c r="F4" s="10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15" t="s">
        <v>70</v>
      </c>
      <c r="C6" s="4"/>
    </row>
    <row r="7" spans="2:3" ht="14.25">
      <c r="B7" s="16" t="s">
        <v>130</v>
      </c>
      <c r="C7" s="4"/>
    </row>
    <row r="8" spans="1:11" ht="12.75" customHeight="1">
      <c r="A8" s="1"/>
      <c r="B8" s="18"/>
      <c r="C8" s="18"/>
      <c r="D8" s="18"/>
      <c r="E8" s="26"/>
      <c r="F8" s="21"/>
      <c r="G8" s="21"/>
      <c r="H8" s="21"/>
      <c r="I8" s="21"/>
      <c r="J8" s="21"/>
      <c r="K8" s="58"/>
    </row>
    <row r="9" spans="1:11" ht="12.75" customHeight="1" thickBot="1">
      <c r="A9" s="1"/>
      <c r="B9" s="18"/>
      <c r="C9" s="18"/>
      <c r="D9" s="18"/>
      <c r="E9" s="19"/>
      <c r="F9" s="20"/>
      <c r="G9" s="20"/>
      <c r="H9" s="21"/>
      <c r="I9" s="20"/>
      <c r="J9" s="20"/>
      <c r="K9" s="22"/>
    </row>
    <row r="10" spans="1:10" s="31" customFormat="1" ht="13.5" customHeight="1">
      <c r="A10" s="1"/>
      <c r="B10" s="18"/>
      <c r="C10" s="18"/>
      <c r="D10" s="18"/>
      <c r="E10" s="18"/>
      <c r="F10" s="21" t="s">
        <v>25</v>
      </c>
      <c r="G10" s="21"/>
      <c r="H10" s="30"/>
      <c r="I10" s="30"/>
      <c r="J10" s="21" t="s">
        <v>26</v>
      </c>
    </row>
    <row r="11" spans="1:10" s="31" customFormat="1" ht="13.5" customHeight="1">
      <c r="A11" s="1"/>
      <c r="B11" s="18"/>
      <c r="C11" s="18"/>
      <c r="D11" s="18"/>
      <c r="E11" s="18"/>
      <c r="F11" s="21" t="s">
        <v>27</v>
      </c>
      <c r="G11" s="21"/>
      <c r="H11" s="30"/>
      <c r="I11" s="30"/>
      <c r="J11" s="21" t="s">
        <v>28</v>
      </c>
    </row>
    <row r="12" spans="1:11" s="31" customFormat="1" ht="13.5" customHeight="1" thickBot="1">
      <c r="A12" s="1"/>
      <c r="B12" s="23"/>
      <c r="C12" s="23"/>
      <c r="D12" s="23"/>
      <c r="E12" s="20"/>
      <c r="F12" s="24" t="s">
        <v>131</v>
      </c>
      <c r="G12" s="24"/>
      <c r="H12" s="30"/>
      <c r="I12" s="32"/>
      <c r="J12" s="24" t="s">
        <v>110</v>
      </c>
      <c r="K12" s="33"/>
    </row>
    <row r="13" spans="1:10" s="31" customFormat="1" ht="13.5" customHeight="1">
      <c r="A13" s="1"/>
      <c r="B13" s="23"/>
      <c r="C13" s="23"/>
      <c r="D13" s="23"/>
      <c r="E13" s="23"/>
      <c r="F13" s="23" t="s">
        <v>15</v>
      </c>
      <c r="G13" s="23"/>
      <c r="H13" s="30"/>
      <c r="I13" s="30"/>
      <c r="J13" s="23" t="s">
        <v>15</v>
      </c>
    </row>
    <row r="14" spans="1:10" ht="8.25" customHeight="1">
      <c r="A14" s="1"/>
      <c r="B14" s="18"/>
      <c r="C14" s="18"/>
      <c r="D14" s="18"/>
      <c r="E14" s="18"/>
      <c r="F14" s="34"/>
      <c r="G14" s="34"/>
      <c r="H14" s="35"/>
      <c r="I14" s="35"/>
      <c r="J14" s="34"/>
    </row>
    <row r="15" spans="1:10" s="17" customFormat="1" ht="13.5" customHeight="1">
      <c r="A15" s="12"/>
      <c r="B15" s="25" t="s">
        <v>36</v>
      </c>
      <c r="C15" s="25"/>
      <c r="D15" s="28"/>
      <c r="E15" s="28"/>
      <c r="F15" s="36">
        <v>101729</v>
      </c>
      <c r="G15" s="36"/>
      <c r="H15" s="37"/>
      <c r="I15" s="37"/>
      <c r="J15" s="36">
        <v>111713</v>
      </c>
    </row>
    <row r="16" spans="1:10" s="17" customFormat="1" ht="6.75" customHeight="1">
      <c r="A16" s="12"/>
      <c r="B16" s="25"/>
      <c r="C16" s="25"/>
      <c r="D16" s="28"/>
      <c r="E16" s="28"/>
      <c r="F16" s="36"/>
      <c r="G16" s="36"/>
      <c r="H16" s="37"/>
      <c r="I16" s="37"/>
      <c r="J16" s="36"/>
    </row>
    <row r="17" spans="1:10" s="17" customFormat="1" ht="13.5" customHeight="1">
      <c r="A17" s="12"/>
      <c r="B17" s="25" t="s">
        <v>37</v>
      </c>
      <c r="C17" s="25"/>
      <c r="D17" s="28"/>
      <c r="E17" s="28"/>
      <c r="F17" s="38"/>
      <c r="G17" s="38"/>
      <c r="H17" s="37"/>
      <c r="I17" s="37"/>
      <c r="J17" s="38"/>
    </row>
    <row r="18" spans="1:10" s="17" customFormat="1" ht="15" customHeight="1">
      <c r="A18" s="11"/>
      <c r="B18" s="25"/>
      <c r="C18" s="25" t="s">
        <v>30</v>
      </c>
      <c r="D18" s="28"/>
      <c r="E18" s="28"/>
      <c r="F18" s="39">
        <v>3927</v>
      </c>
      <c r="G18" s="36"/>
      <c r="H18" s="37"/>
      <c r="I18" s="37"/>
      <c r="J18" s="39">
        <v>3548</v>
      </c>
    </row>
    <row r="19" spans="1:10" s="17" customFormat="1" ht="12.75" customHeight="1">
      <c r="A19" s="11"/>
      <c r="B19" s="25"/>
      <c r="C19" s="25" t="s">
        <v>29</v>
      </c>
      <c r="D19" s="28"/>
      <c r="E19" s="28"/>
      <c r="F19" s="40">
        <v>13003</v>
      </c>
      <c r="G19" s="36"/>
      <c r="H19" s="37"/>
      <c r="I19" s="37"/>
      <c r="J19" s="40">
        <v>15421</v>
      </c>
    </row>
    <row r="20" spans="1:10" s="17" customFormat="1" ht="12.75" customHeight="1">
      <c r="A20" s="11"/>
      <c r="B20" s="25"/>
      <c r="C20" s="25" t="s">
        <v>61</v>
      </c>
      <c r="D20" s="28"/>
      <c r="E20" s="28"/>
      <c r="F20" s="40">
        <v>40612</v>
      </c>
      <c r="G20" s="36"/>
      <c r="H20" s="37"/>
      <c r="I20" s="37"/>
      <c r="J20" s="40">
        <v>41860</v>
      </c>
    </row>
    <row r="21" spans="1:10" s="17" customFormat="1" ht="12.75" customHeight="1">
      <c r="A21" s="11"/>
      <c r="B21" s="25"/>
      <c r="C21" s="25" t="s">
        <v>35</v>
      </c>
      <c r="D21" s="28"/>
      <c r="E21" s="28"/>
      <c r="F21" s="40">
        <v>67657</v>
      </c>
      <c r="G21" s="36"/>
      <c r="H21" s="37"/>
      <c r="I21" s="37"/>
      <c r="J21" s="40">
        <v>54262</v>
      </c>
    </row>
    <row r="22" spans="1:10" s="17" customFormat="1" ht="13.5" customHeight="1">
      <c r="A22" s="11"/>
      <c r="B22" s="25"/>
      <c r="C22" s="25"/>
      <c r="D22" s="28"/>
      <c r="E22" s="28"/>
      <c r="F22" s="41">
        <f>SUM(F18:F21)</f>
        <v>125199</v>
      </c>
      <c r="G22" s="36"/>
      <c r="H22" s="37"/>
      <c r="I22" s="37"/>
      <c r="J22" s="41">
        <f>SUM(J18:J21)</f>
        <v>115091</v>
      </c>
    </row>
    <row r="23" spans="1:10" s="17" customFormat="1" ht="13.5" customHeight="1">
      <c r="A23" s="12"/>
      <c r="B23" s="25" t="s">
        <v>38</v>
      </c>
      <c r="C23" s="25"/>
      <c r="D23" s="28"/>
      <c r="E23" s="28"/>
      <c r="F23" s="38"/>
      <c r="G23" s="38"/>
      <c r="H23" s="37"/>
      <c r="I23" s="37"/>
      <c r="J23" s="38"/>
    </row>
    <row r="24" spans="1:10" s="17" customFormat="1" ht="15" customHeight="1">
      <c r="A24" s="11"/>
      <c r="B24" s="25"/>
      <c r="C24" s="25" t="s">
        <v>62</v>
      </c>
      <c r="D24" s="28"/>
      <c r="E24" s="28"/>
      <c r="F24" s="39">
        <v>23812</v>
      </c>
      <c r="G24" s="36"/>
      <c r="H24" s="37"/>
      <c r="I24" s="37"/>
      <c r="J24" s="39">
        <v>37829</v>
      </c>
    </row>
    <row r="25" spans="1:10" s="17" customFormat="1" ht="12.75" customHeight="1">
      <c r="A25" s="11"/>
      <c r="B25" s="25"/>
      <c r="C25" s="25" t="s">
        <v>31</v>
      </c>
      <c r="D25" s="28"/>
      <c r="E25" s="28"/>
      <c r="F25" s="40">
        <v>684</v>
      </c>
      <c r="G25" s="36"/>
      <c r="H25" s="37"/>
      <c r="I25" s="37"/>
      <c r="J25" s="40">
        <v>1159</v>
      </c>
    </row>
    <row r="26" spans="1:10" s="17" customFormat="1" ht="12.75" customHeight="1">
      <c r="A26" s="11"/>
      <c r="B26" s="25"/>
      <c r="C26" s="25" t="s">
        <v>32</v>
      </c>
      <c r="D26" s="28"/>
      <c r="E26" s="28"/>
      <c r="F26" s="40">
        <v>14652</v>
      </c>
      <c r="G26" s="36"/>
      <c r="H26" s="37"/>
      <c r="I26" s="37"/>
      <c r="J26" s="40">
        <v>17304</v>
      </c>
    </row>
    <row r="27" spans="1:10" s="17" customFormat="1" ht="12.75" customHeight="1">
      <c r="A27" s="11"/>
      <c r="B27" s="25"/>
      <c r="C27" s="25" t="s">
        <v>96</v>
      </c>
      <c r="D27" s="28"/>
      <c r="E27" s="28"/>
      <c r="F27" s="40">
        <v>4718</v>
      </c>
      <c r="G27" s="36"/>
      <c r="H27" s="37"/>
      <c r="I27" s="37"/>
      <c r="J27" s="40">
        <v>2704</v>
      </c>
    </row>
    <row r="28" spans="1:10" s="17" customFormat="1" ht="12.75" customHeight="1" hidden="1">
      <c r="A28" s="11"/>
      <c r="B28" s="25"/>
      <c r="C28" s="25" t="s">
        <v>106</v>
      </c>
      <c r="D28" s="28"/>
      <c r="E28" s="28"/>
      <c r="F28" s="40">
        <v>0</v>
      </c>
      <c r="G28" s="36"/>
      <c r="H28" s="37"/>
      <c r="I28" s="37"/>
      <c r="J28" s="40">
        <v>0</v>
      </c>
    </row>
    <row r="29" spans="1:10" s="17" customFormat="1" ht="13.5" customHeight="1">
      <c r="A29" s="11"/>
      <c r="B29" s="25"/>
      <c r="C29" s="25"/>
      <c r="D29" s="28"/>
      <c r="E29" s="28"/>
      <c r="F29" s="41">
        <f>SUM(F24:F28)</f>
        <v>43866</v>
      </c>
      <c r="G29" s="36"/>
      <c r="H29" s="37"/>
      <c r="I29" s="37"/>
      <c r="J29" s="41">
        <f>SUM(J24:J28)</f>
        <v>58996</v>
      </c>
    </row>
    <row r="30" spans="1:10" s="17" customFormat="1" ht="15.75" customHeight="1">
      <c r="A30" s="12"/>
      <c r="B30" s="25" t="s">
        <v>39</v>
      </c>
      <c r="C30" s="25"/>
      <c r="D30" s="28"/>
      <c r="E30" s="28"/>
      <c r="F30" s="38">
        <f>+F22-F29</f>
        <v>81333</v>
      </c>
      <c r="G30" s="38"/>
      <c r="H30" s="37"/>
      <c r="I30" s="37"/>
      <c r="J30" s="38">
        <f>+J22-J29</f>
        <v>56095</v>
      </c>
    </row>
    <row r="31" spans="1:10" s="17" customFormat="1" ht="15.75" customHeight="1" thickBot="1">
      <c r="A31" s="11"/>
      <c r="B31" s="25"/>
      <c r="C31" s="25"/>
      <c r="D31" s="28"/>
      <c r="E31" s="28"/>
      <c r="F31" s="42">
        <f>+F15+F30</f>
        <v>183062</v>
      </c>
      <c r="G31" s="36"/>
      <c r="H31" s="37"/>
      <c r="I31" s="37"/>
      <c r="J31" s="42">
        <f>+J15+J30</f>
        <v>167808</v>
      </c>
    </row>
    <row r="32" spans="1:10" s="17" customFormat="1" ht="6.75" customHeight="1" thickTop="1">
      <c r="A32" s="11"/>
      <c r="B32" s="25"/>
      <c r="C32" s="25"/>
      <c r="D32" s="28"/>
      <c r="E32" s="28"/>
      <c r="F32" s="38"/>
      <c r="G32" s="38"/>
      <c r="H32" s="37"/>
      <c r="I32" s="37"/>
      <c r="J32" s="38"/>
    </row>
    <row r="33" spans="1:10" s="17" customFormat="1" ht="13.5" customHeight="1">
      <c r="A33" s="12"/>
      <c r="B33" s="25" t="s">
        <v>41</v>
      </c>
      <c r="C33" s="25"/>
      <c r="D33" s="28"/>
      <c r="E33" s="28"/>
      <c r="F33" s="38"/>
      <c r="G33" s="38"/>
      <c r="H33" s="37"/>
      <c r="I33" s="37"/>
      <c r="J33" s="38"/>
    </row>
    <row r="34" spans="1:10" s="17" customFormat="1" ht="6" customHeight="1">
      <c r="A34" s="11"/>
      <c r="B34" s="25"/>
      <c r="C34" s="25"/>
      <c r="D34" s="28"/>
      <c r="E34" s="28"/>
      <c r="F34" s="38"/>
      <c r="G34" s="38"/>
      <c r="H34" s="37"/>
      <c r="I34" s="37"/>
      <c r="J34" s="38"/>
    </row>
    <row r="35" spans="1:10" s="17" customFormat="1" ht="15" customHeight="1">
      <c r="A35" s="11"/>
      <c r="B35" s="25" t="s">
        <v>40</v>
      </c>
      <c r="C35" s="25"/>
      <c r="D35" s="28"/>
      <c r="E35" s="28"/>
      <c r="F35" s="38">
        <v>43001</v>
      </c>
      <c r="G35" s="38"/>
      <c r="H35" s="37"/>
      <c r="I35" s="37"/>
      <c r="J35" s="38">
        <v>43001</v>
      </c>
    </row>
    <row r="36" spans="1:10" s="17" customFormat="1" ht="6.75" customHeight="1">
      <c r="A36" s="11"/>
      <c r="B36" s="25"/>
      <c r="C36" s="25"/>
      <c r="D36" s="28"/>
      <c r="E36" s="28"/>
      <c r="F36" s="38"/>
      <c r="G36" s="38"/>
      <c r="H36" s="37"/>
      <c r="I36" s="37"/>
      <c r="J36" s="38"/>
    </row>
    <row r="37" spans="1:10" s="17" customFormat="1" ht="13.5" customHeight="1">
      <c r="A37" s="11"/>
      <c r="B37" s="25" t="s">
        <v>42</v>
      </c>
      <c r="C37" s="25"/>
      <c r="D37" s="28"/>
      <c r="E37" s="28"/>
      <c r="F37" s="38"/>
      <c r="G37" s="38"/>
      <c r="H37" s="37"/>
      <c r="I37" s="37"/>
      <c r="J37" s="38"/>
    </row>
    <row r="38" spans="1:10" s="17" customFormat="1" ht="12.75" customHeight="1">
      <c r="A38" s="11"/>
      <c r="B38" s="25"/>
      <c r="C38" s="25" t="s">
        <v>5</v>
      </c>
      <c r="D38" s="28"/>
      <c r="E38" s="28"/>
      <c r="F38" s="38">
        <v>8512</v>
      </c>
      <c r="G38" s="38"/>
      <c r="H38" s="37"/>
      <c r="I38" s="37"/>
      <c r="J38" s="38">
        <v>8512</v>
      </c>
    </row>
    <row r="39" spans="1:10" s="17" customFormat="1" ht="12.75" customHeight="1">
      <c r="A39" s="11"/>
      <c r="B39" s="25"/>
      <c r="C39" s="25" t="s">
        <v>34</v>
      </c>
      <c r="D39" s="28"/>
      <c r="E39" s="28"/>
      <c r="F39" s="212">
        <v>92666</v>
      </c>
      <c r="G39" s="38"/>
      <c r="H39" s="37"/>
      <c r="I39" s="37"/>
      <c r="J39" s="212">
        <v>82620</v>
      </c>
    </row>
    <row r="40" spans="1:10" s="17" customFormat="1" ht="6.75" customHeight="1">
      <c r="A40" s="11"/>
      <c r="B40" s="25"/>
      <c r="C40" s="25"/>
      <c r="D40" s="28"/>
      <c r="E40" s="28"/>
      <c r="F40" s="38"/>
      <c r="G40" s="38"/>
      <c r="H40" s="37"/>
      <c r="I40" s="37"/>
      <c r="J40" s="38"/>
    </row>
    <row r="41" spans="1:10" s="17" customFormat="1" ht="13.5" customHeight="1">
      <c r="A41" s="11"/>
      <c r="B41" s="213" t="s">
        <v>122</v>
      </c>
      <c r="D41" s="28"/>
      <c r="E41" s="28"/>
      <c r="F41" s="38">
        <f>SUM(F35:F39)</f>
        <v>144179</v>
      </c>
      <c r="G41" s="38"/>
      <c r="H41" s="37"/>
      <c r="I41" s="37"/>
      <c r="J41" s="38">
        <f>SUM(J35:J39)</f>
        <v>134133</v>
      </c>
    </row>
    <row r="42" spans="1:10" s="17" customFormat="1" ht="12" customHeight="1">
      <c r="A42" s="11"/>
      <c r="B42" s="25" t="s">
        <v>123</v>
      </c>
      <c r="C42" s="25"/>
      <c r="D42" s="28"/>
      <c r="E42" s="28"/>
      <c r="F42" s="36"/>
      <c r="G42" s="38"/>
      <c r="H42" s="37"/>
      <c r="I42" s="37"/>
      <c r="J42" s="36"/>
    </row>
    <row r="43" spans="1:10" s="17" customFormat="1" ht="6.75" customHeight="1">
      <c r="A43" s="11"/>
      <c r="B43" s="25"/>
      <c r="C43" s="25"/>
      <c r="D43" s="28"/>
      <c r="E43" s="28"/>
      <c r="F43" s="36"/>
      <c r="G43" s="38"/>
      <c r="H43" s="37"/>
      <c r="I43" s="37"/>
      <c r="J43" s="38"/>
    </row>
    <row r="44" spans="1:10" s="17" customFormat="1" ht="13.5" customHeight="1">
      <c r="A44" s="12"/>
      <c r="B44" s="25" t="s">
        <v>43</v>
      </c>
      <c r="C44" s="25"/>
      <c r="D44" s="28"/>
      <c r="E44" s="28"/>
      <c r="F44" s="212">
        <v>8025</v>
      </c>
      <c r="G44" s="38"/>
      <c r="H44" s="37"/>
      <c r="I44" s="37"/>
      <c r="J44" s="212">
        <v>6094</v>
      </c>
    </row>
    <row r="45" spans="1:10" s="17" customFormat="1" ht="6.75" customHeight="1">
      <c r="A45" s="11"/>
      <c r="B45" s="25"/>
      <c r="C45" s="25"/>
      <c r="D45" s="28"/>
      <c r="E45" s="28"/>
      <c r="F45" s="38"/>
      <c r="G45" s="38"/>
      <c r="H45" s="37"/>
      <c r="I45" s="37"/>
      <c r="J45" s="38"/>
    </row>
    <row r="46" spans="1:10" s="17" customFormat="1" ht="13.5" customHeight="1">
      <c r="A46" s="11"/>
      <c r="B46" s="25" t="s">
        <v>121</v>
      </c>
      <c r="C46" s="25"/>
      <c r="D46" s="28"/>
      <c r="E46" s="28"/>
      <c r="F46" s="38">
        <f>SUM(F40:F44)</f>
        <v>152204</v>
      </c>
      <c r="G46" s="38"/>
      <c r="H46" s="37"/>
      <c r="I46" s="37"/>
      <c r="J46" s="38">
        <f>SUM(J40:J44)</f>
        <v>140227</v>
      </c>
    </row>
    <row r="47" spans="1:10" s="17" customFormat="1" ht="6.75" customHeight="1">
      <c r="A47" s="11"/>
      <c r="B47" s="25"/>
      <c r="C47" s="25"/>
      <c r="D47" s="28"/>
      <c r="E47" s="28"/>
      <c r="F47" s="36"/>
      <c r="G47" s="36"/>
      <c r="H47" s="37"/>
      <c r="I47" s="37"/>
      <c r="J47" s="36"/>
    </row>
    <row r="48" spans="1:10" s="17" customFormat="1" ht="13.5" customHeight="1">
      <c r="A48" s="12"/>
      <c r="B48" s="25" t="s">
        <v>65</v>
      </c>
      <c r="C48" s="25"/>
      <c r="E48" s="28"/>
      <c r="F48" s="38"/>
      <c r="G48" s="38"/>
      <c r="H48" s="37"/>
      <c r="I48" s="37"/>
      <c r="J48" s="38"/>
    </row>
    <row r="49" spans="1:10" s="17" customFormat="1" ht="13.5" customHeight="1">
      <c r="A49" s="12"/>
      <c r="B49" s="25"/>
      <c r="C49" s="25" t="s">
        <v>66</v>
      </c>
      <c r="E49" s="28"/>
      <c r="F49" s="38">
        <v>701</v>
      </c>
      <c r="G49" s="38"/>
      <c r="H49" s="37"/>
      <c r="I49" s="37"/>
      <c r="J49" s="38">
        <v>183</v>
      </c>
    </row>
    <row r="50" spans="1:10" s="17" customFormat="1" ht="13.5" customHeight="1">
      <c r="A50" s="12"/>
      <c r="B50" s="25"/>
      <c r="C50" s="25" t="s">
        <v>67</v>
      </c>
      <c r="E50" s="28"/>
      <c r="F50" s="38">
        <v>15160</v>
      </c>
      <c r="G50" s="38"/>
      <c r="H50" s="37"/>
      <c r="I50" s="37"/>
      <c r="J50" s="38">
        <v>12484</v>
      </c>
    </row>
    <row r="51" spans="1:10" s="17" customFormat="1" ht="13.5" customHeight="1">
      <c r="A51" s="12"/>
      <c r="B51" s="25"/>
      <c r="C51" s="25" t="s">
        <v>68</v>
      </c>
      <c r="E51" s="28"/>
      <c r="F51" s="38">
        <v>14997</v>
      </c>
      <c r="G51" s="38"/>
      <c r="H51" s="37"/>
      <c r="I51" s="37"/>
      <c r="J51" s="38">
        <v>14914</v>
      </c>
    </row>
    <row r="52" spans="1:10" s="17" customFormat="1" ht="3.75" customHeight="1">
      <c r="A52" s="11"/>
      <c r="B52" s="18"/>
      <c r="C52" s="27"/>
      <c r="D52" s="29"/>
      <c r="E52" s="29"/>
      <c r="F52" s="38"/>
      <c r="G52" s="38"/>
      <c r="H52" s="37"/>
      <c r="I52" s="37"/>
      <c r="J52" s="38"/>
    </row>
    <row r="53" spans="1:10" s="17" customFormat="1" ht="15.75" customHeight="1" thickBot="1">
      <c r="A53" s="11"/>
      <c r="B53" s="18"/>
      <c r="D53" s="29"/>
      <c r="E53" s="29"/>
      <c r="F53" s="42">
        <f>SUM(F46:F51)</f>
        <v>183062</v>
      </c>
      <c r="G53" s="36"/>
      <c r="H53" s="37"/>
      <c r="I53" s="37"/>
      <c r="J53" s="42">
        <f>SUM(J46:J51)</f>
        <v>167808</v>
      </c>
    </row>
    <row r="54" spans="1:10" s="17" customFormat="1" ht="13.5" customHeight="1" thickTop="1">
      <c r="A54" s="11"/>
      <c r="B54" s="18"/>
      <c r="C54" s="27"/>
      <c r="D54" s="29"/>
      <c r="E54" s="29"/>
      <c r="F54" s="34"/>
      <c r="G54" s="34"/>
      <c r="H54" s="35"/>
      <c r="I54" s="35"/>
      <c r="J54" s="34"/>
    </row>
    <row r="55" spans="1:10" s="17" customFormat="1" ht="13.5" customHeight="1" thickBot="1">
      <c r="A55" s="12"/>
      <c r="B55" s="18" t="s">
        <v>107</v>
      </c>
      <c r="C55" s="27"/>
      <c r="D55" s="29"/>
      <c r="E55" s="29"/>
      <c r="F55" s="43">
        <f>SUM(F35:F39)/F35*100</f>
        <v>335.29220250691844</v>
      </c>
      <c r="G55" s="44"/>
      <c r="H55" s="35"/>
      <c r="I55" s="35"/>
      <c r="J55" s="43">
        <f>SUM(J35:J39)/J35*100</f>
        <v>311.9299551173229</v>
      </c>
    </row>
    <row r="56" spans="1:10" ht="6.75" customHeight="1" thickTop="1">
      <c r="A56" s="1"/>
      <c r="B56" s="18"/>
      <c r="C56" s="27"/>
      <c r="D56" s="27"/>
      <c r="E56" s="27"/>
      <c r="F56" s="34"/>
      <c r="G56" s="34"/>
      <c r="H56" s="35"/>
      <c r="I56" s="35"/>
      <c r="J56" s="34"/>
    </row>
  </sheetData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0"/>
  <sheetViews>
    <sheetView showGridLines="0" zoomScale="90" zoomScaleNormal="90" workbookViewId="0" topLeftCell="A1">
      <selection activeCell="B1" sqref="A1:B1"/>
    </sheetView>
  </sheetViews>
  <sheetFormatPr defaultColWidth="9.140625" defaultRowHeight="12.75"/>
  <cols>
    <col min="1" max="1" width="2.57421875" style="45" customWidth="1"/>
    <col min="2" max="2" width="25.421875" style="45" customWidth="1"/>
    <col min="3" max="4" width="8.7109375" style="45" customWidth="1"/>
    <col min="5" max="5" width="10.7109375" style="45" customWidth="1"/>
    <col min="6" max="6" width="12.7109375" style="45" customWidth="1"/>
    <col min="7" max="9" width="8.7109375" style="45" customWidth="1"/>
    <col min="10" max="10" width="1.7109375" style="45" customWidth="1"/>
    <col min="11" max="16384" width="9.140625" style="45" customWidth="1"/>
  </cols>
  <sheetData>
    <row r="1" spans="2:10" s="2" customFormat="1" ht="15" customHeight="1">
      <c r="B1" s="6" t="s">
        <v>21</v>
      </c>
      <c r="D1"/>
      <c r="F1" s="3"/>
      <c r="G1" s="3"/>
      <c r="H1" s="3"/>
      <c r="I1" s="143"/>
      <c r="J1" s="3"/>
    </row>
    <row r="2" spans="2:10" s="2" customFormat="1" ht="12" customHeight="1">
      <c r="B2" s="8" t="s">
        <v>0</v>
      </c>
      <c r="D2"/>
      <c r="F2" s="3"/>
      <c r="G2" s="3"/>
      <c r="H2" s="3"/>
      <c r="J2" s="3"/>
    </row>
    <row r="3" spans="2:10" s="2" customFormat="1" ht="9.75" customHeight="1">
      <c r="B3" s="7"/>
      <c r="D3"/>
      <c r="F3" s="3"/>
      <c r="G3" s="3"/>
      <c r="H3" s="3"/>
      <c r="J3" s="3"/>
    </row>
    <row r="4" spans="2:10" s="2" customFormat="1" ht="12" customHeight="1">
      <c r="B4" s="4" t="s">
        <v>22</v>
      </c>
      <c r="F4" s="7"/>
      <c r="G4" s="10"/>
      <c r="H4" s="10"/>
      <c r="J4" s="3"/>
    </row>
    <row r="5" spans="2:10" s="2" customFormat="1" ht="15" customHeight="1">
      <c r="B5" s="1"/>
      <c r="F5" s="3"/>
      <c r="G5" s="3"/>
      <c r="H5" s="3"/>
      <c r="J5" s="3"/>
    </row>
    <row r="6" spans="2:3" ht="14.25">
      <c r="B6" s="15" t="s">
        <v>71</v>
      </c>
      <c r="C6" s="45"/>
    </row>
    <row r="7" spans="2:3" ht="14.25">
      <c r="B7" s="16" t="s">
        <v>127</v>
      </c>
      <c r="C7" s="45"/>
    </row>
    <row r="8" ht="15" customHeight="1">
      <c r="B8" s="18"/>
    </row>
    <row r="9" ht="15" customHeight="1">
      <c r="B9" s="18"/>
    </row>
    <row r="10" ht="15" customHeight="1"/>
    <row r="11" spans="3:6" ht="15" customHeight="1">
      <c r="C11" s="144"/>
      <c r="D11" s="224" t="s">
        <v>47</v>
      </c>
      <c r="E11" s="224"/>
      <c r="F11" s="224"/>
    </row>
    <row r="12" spans="2:9" s="47" customFormat="1" ht="39.75" customHeight="1">
      <c r="B12" s="145" t="s">
        <v>112</v>
      </c>
      <c r="C12" s="145" t="s">
        <v>33</v>
      </c>
      <c r="D12" s="145" t="s">
        <v>44</v>
      </c>
      <c r="E12" s="145" t="s">
        <v>95</v>
      </c>
      <c r="F12" s="145" t="s">
        <v>48</v>
      </c>
      <c r="G12" s="145" t="s">
        <v>34</v>
      </c>
      <c r="H12" s="145" t="s">
        <v>116</v>
      </c>
      <c r="I12" s="145" t="s">
        <v>45</v>
      </c>
    </row>
    <row r="13" spans="2:9" s="56" customFormat="1" ht="14.25" customHeight="1">
      <c r="B13" s="57"/>
      <c r="C13" s="57" t="s">
        <v>15</v>
      </c>
      <c r="D13" s="57" t="s">
        <v>15</v>
      </c>
      <c r="E13" s="57" t="s">
        <v>15</v>
      </c>
      <c r="F13" s="57" t="s">
        <v>15</v>
      </c>
      <c r="G13" s="57" t="s">
        <v>15</v>
      </c>
      <c r="H13" s="57" t="s">
        <v>15</v>
      </c>
      <c r="I13" s="57" t="s">
        <v>15</v>
      </c>
    </row>
    <row r="14" spans="2:9" s="48" customFormat="1" ht="12" customHeight="1">
      <c r="B14" s="55"/>
      <c r="C14" s="54"/>
      <c r="D14" s="49"/>
      <c r="E14" s="49"/>
      <c r="F14" s="49"/>
      <c r="G14" s="49"/>
      <c r="H14" s="49"/>
      <c r="I14" s="49"/>
    </row>
    <row r="15" spans="2:9" s="48" customFormat="1" ht="15.75" customHeight="1">
      <c r="B15" s="52" t="s">
        <v>111</v>
      </c>
      <c r="C15" s="49">
        <v>43001</v>
      </c>
      <c r="D15" s="49">
        <v>649</v>
      </c>
      <c r="E15" s="49">
        <v>7433</v>
      </c>
      <c r="F15" s="49">
        <v>430</v>
      </c>
      <c r="G15" s="49">
        <v>82620</v>
      </c>
      <c r="H15" s="49">
        <v>6094</v>
      </c>
      <c r="I15" s="49">
        <f>SUM(C15:H15)</f>
        <v>140227</v>
      </c>
    </row>
    <row r="16" spans="2:9" s="48" customFormat="1" ht="15.75" customHeight="1">
      <c r="B16" s="52" t="s">
        <v>56</v>
      </c>
      <c r="C16" s="49">
        <v>0</v>
      </c>
      <c r="D16" s="49">
        <v>0</v>
      </c>
      <c r="E16" s="49">
        <v>0</v>
      </c>
      <c r="F16" s="49">
        <v>0</v>
      </c>
      <c r="G16" s="49">
        <v>11336</v>
      </c>
      <c r="H16" s="49">
        <v>1931</v>
      </c>
      <c r="I16" s="49">
        <f>SUM(C16:H16)</f>
        <v>13267</v>
      </c>
    </row>
    <row r="17" spans="2:9" s="48" customFormat="1" ht="15.75" customHeight="1">
      <c r="B17" s="52" t="s">
        <v>104</v>
      </c>
      <c r="C17" s="140">
        <v>0</v>
      </c>
      <c r="D17" s="140">
        <v>0</v>
      </c>
      <c r="E17" s="140">
        <v>0</v>
      </c>
      <c r="F17" s="140">
        <v>0</v>
      </c>
      <c r="G17" s="140">
        <v>-1290</v>
      </c>
      <c r="H17" s="140">
        <v>0</v>
      </c>
      <c r="I17" s="140">
        <f>SUM(C17:H17)</f>
        <v>-1290</v>
      </c>
    </row>
    <row r="18" spans="2:9" s="48" customFormat="1" ht="6.75" customHeight="1">
      <c r="B18" s="52"/>
      <c r="C18" s="49"/>
      <c r="D18" s="49"/>
      <c r="E18" s="49"/>
      <c r="F18" s="49"/>
      <c r="G18" s="49"/>
      <c r="H18" s="49"/>
      <c r="I18" s="49"/>
    </row>
    <row r="19" spans="2:9" s="48" customFormat="1" ht="6.75" customHeight="1">
      <c r="B19" s="51"/>
      <c r="C19" s="51"/>
      <c r="D19" s="51"/>
      <c r="E19" s="51"/>
      <c r="F19" s="51"/>
      <c r="G19" s="51"/>
      <c r="H19" s="51"/>
      <c r="I19" s="51"/>
    </row>
    <row r="20" spans="2:9" s="50" customFormat="1" ht="15.75" customHeight="1">
      <c r="B20" s="52" t="s">
        <v>134</v>
      </c>
      <c r="C20" s="49">
        <f>SUM(C15:C19)</f>
        <v>43001</v>
      </c>
      <c r="D20" s="49">
        <f>SUM(D15:D19)</f>
        <v>649</v>
      </c>
      <c r="E20" s="49">
        <f>SUM(E15:E19)</f>
        <v>7433</v>
      </c>
      <c r="F20" s="49">
        <f>SUM(F15:F19)</f>
        <v>430</v>
      </c>
      <c r="G20" s="49">
        <f>SUM(G15:G19)</f>
        <v>92666</v>
      </c>
      <c r="H20" s="49">
        <f>SUM(H15:H18)</f>
        <v>8025</v>
      </c>
      <c r="I20" s="49">
        <f>SUM(I15:I19)</f>
        <v>152204</v>
      </c>
    </row>
    <row r="21" spans="2:9" s="50" customFormat="1" ht="6.75" customHeight="1" thickBot="1">
      <c r="B21" s="53"/>
      <c r="C21" s="53"/>
      <c r="D21" s="53"/>
      <c r="E21" s="53"/>
      <c r="F21" s="53"/>
      <c r="G21" s="53"/>
      <c r="H21" s="53"/>
      <c r="I21" s="53"/>
    </row>
    <row r="22" s="46" customFormat="1" ht="6.75" customHeight="1" thickTop="1"/>
    <row r="23" s="46" customFormat="1" ht="11.25"/>
    <row r="24" s="46" customFormat="1" ht="11.25"/>
    <row r="25" s="46" customFormat="1" ht="11.25"/>
    <row r="26" s="46" customFormat="1" ht="11.25"/>
    <row r="27" s="46" customFormat="1" ht="11.25"/>
    <row r="28" s="46" customFormat="1" ht="11.25"/>
    <row r="29" s="46" customFormat="1" ht="11.25"/>
    <row r="30" spans="3:6" ht="15" customHeight="1">
      <c r="C30" s="144"/>
      <c r="D30" s="224" t="s">
        <v>47</v>
      </c>
      <c r="E30" s="224"/>
      <c r="F30" s="224"/>
    </row>
    <row r="31" spans="2:9" s="47" customFormat="1" ht="39.75" customHeight="1">
      <c r="B31" s="145" t="s">
        <v>102</v>
      </c>
      <c r="C31" s="145" t="s">
        <v>33</v>
      </c>
      <c r="D31" s="145" t="s">
        <v>44</v>
      </c>
      <c r="E31" s="145" t="s">
        <v>95</v>
      </c>
      <c r="F31" s="145" t="s">
        <v>48</v>
      </c>
      <c r="G31" s="145" t="s">
        <v>34</v>
      </c>
      <c r="H31" s="145" t="s">
        <v>116</v>
      </c>
      <c r="I31" s="145" t="s">
        <v>45</v>
      </c>
    </row>
    <row r="32" spans="2:9" s="56" customFormat="1" ht="14.25" customHeight="1">
      <c r="B32" s="57"/>
      <c r="C32" s="57" t="s">
        <v>15</v>
      </c>
      <c r="D32" s="57" t="s">
        <v>15</v>
      </c>
      <c r="E32" s="57" t="s">
        <v>15</v>
      </c>
      <c r="F32" s="57" t="s">
        <v>15</v>
      </c>
      <c r="G32" s="57" t="s">
        <v>15</v>
      </c>
      <c r="H32" s="57" t="s">
        <v>15</v>
      </c>
      <c r="I32" s="57" t="s">
        <v>15</v>
      </c>
    </row>
    <row r="33" spans="2:9" s="48" customFormat="1" ht="12" customHeight="1">
      <c r="B33" s="55"/>
      <c r="C33" s="54"/>
      <c r="D33" s="49"/>
      <c r="E33" s="49"/>
      <c r="F33" s="49"/>
      <c r="G33" s="49"/>
      <c r="H33" s="49"/>
      <c r="I33" s="49"/>
    </row>
    <row r="34" spans="2:9" s="48" customFormat="1" ht="15.75" customHeight="1">
      <c r="B34" s="52" t="s">
        <v>103</v>
      </c>
      <c r="C34" s="49">
        <v>43001</v>
      </c>
      <c r="D34" s="49">
        <v>649</v>
      </c>
      <c r="E34" s="49">
        <v>7433</v>
      </c>
      <c r="F34" s="49">
        <v>430</v>
      </c>
      <c r="G34" s="49">
        <v>69240</v>
      </c>
      <c r="H34" s="49">
        <v>4745</v>
      </c>
      <c r="I34" s="49">
        <f>SUM(C34:H34)</f>
        <v>125498</v>
      </c>
    </row>
    <row r="35" spans="2:9" s="48" customFormat="1" ht="15.75" customHeight="1">
      <c r="B35" s="52" t="s">
        <v>56</v>
      </c>
      <c r="C35" s="49">
        <v>0</v>
      </c>
      <c r="D35" s="49">
        <v>0</v>
      </c>
      <c r="E35" s="49">
        <v>0</v>
      </c>
      <c r="F35" s="49">
        <v>0</v>
      </c>
      <c r="G35" s="49">
        <v>10028</v>
      </c>
      <c r="H35" s="49">
        <v>782</v>
      </c>
      <c r="I35" s="49">
        <f>SUM(C35:H35)</f>
        <v>10810</v>
      </c>
    </row>
    <row r="36" spans="2:9" s="48" customFormat="1" ht="15.75" customHeight="1">
      <c r="B36" s="52" t="s">
        <v>104</v>
      </c>
      <c r="C36" s="140">
        <v>0</v>
      </c>
      <c r="D36" s="140">
        <v>0</v>
      </c>
      <c r="E36" s="140">
        <v>0</v>
      </c>
      <c r="F36" s="140">
        <v>0</v>
      </c>
      <c r="G36" s="140">
        <v>-753</v>
      </c>
      <c r="H36" s="140">
        <v>0</v>
      </c>
      <c r="I36" s="140">
        <f>SUM(C36:H36)</f>
        <v>-753</v>
      </c>
    </row>
    <row r="37" spans="2:9" s="48" customFormat="1" ht="6.75" customHeight="1">
      <c r="B37" s="52"/>
      <c r="C37" s="49"/>
      <c r="D37" s="49"/>
      <c r="E37" s="49"/>
      <c r="F37" s="49"/>
      <c r="G37" s="49"/>
      <c r="H37" s="49"/>
      <c r="I37" s="49"/>
    </row>
    <row r="38" spans="2:9" s="48" customFormat="1" ht="6.75" customHeight="1">
      <c r="B38" s="51"/>
      <c r="C38" s="51"/>
      <c r="D38" s="51"/>
      <c r="E38" s="51"/>
      <c r="F38" s="51"/>
      <c r="G38" s="51"/>
      <c r="H38" s="51"/>
      <c r="I38" s="51"/>
    </row>
    <row r="39" spans="2:9" s="50" customFormat="1" ht="15.75" customHeight="1">
      <c r="B39" s="52" t="s">
        <v>132</v>
      </c>
      <c r="C39" s="49">
        <f>SUM(C34:C38)</f>
        <v>43001</v>
      </c>
      <c r="D39" s="49">
        <f>SUM(D34:D38)</f>
        <v>649</v>
      </c>
      <c r="E39" s="49">
        <f>SUM(E34:E38)</f>
        <v>7433</v>
      </c>
      <c r="F39" s="49">
        <f>SUM(F34:F38)</f>
        <v>430</v>
      </c>
      <c r="G39" s="49">
        <f>SUM(G34:G38)</f>
        <v>78515</v>
      </c>
      <c r="H39" s="49">
        <f>SUM(H34:H37)</f>
        <v>5527</v>
      </c>
      <c r="I39" s="49">
        <f>SUM(I34:I38)</f>
        <v>135555</v>
      </c>
    </row>
    <row r="40" spans="2:9" s="50" customFormat="1" ht="6.75" customHeight="1" thickBot="1">
      <c r="B40" s="53"/>
      <c r="C40" s="53"/>
      <c r="D40" s="53"/>
      <c r="E40" s="53"/>
      <c r="F40" s="53"/>
      <c r="G40" s="53"/>
      <c r="H40" s="53"/>
      <c r="I40" s="53"/>
    </row>
    <row r="41" s="46" customFormat="1" ht="6.75" customHeight="1" thickTop="1"/>
    <row r="42" s="46" customFormat="1" ht="11.25"/>
    <row r="43" s="46" customFormat="1" ht="11.25"/>
  </sheetData>
  <mergeCells count="2">
    <mergeCell ref="D11:F11"/>
    <mergeCell ref="D30:F30"/>
  </mergeCells>
  <printOptions/>
  <pageMargins left="0.5905511811023623" right="0.2362204724409449" top="0.5905511811023623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="90" zoomScaleNormal="90" workbookViewId="0" topLeftCell="A1">
      <selection activeCell="A1" sqref="A1"/>
    </sheetView>
  </sheetViews>
  <sheetFormatPr defaultColWidth="9.140625" defaultRowHeight="13.5" customHeight="1"/>
  <cols>
    <col min="1" max="2" width="3.00390625" style="190" customWidth="1"/>
    <col min="3" max="3" width="44.8515625" style="190" customWidth="1"/>
    <col min="4" max="4" width="8.28125" style="210" customWidth="1"/>
    <col min="5" max="5" width="14.28125" style="190" customWidth="1"/>
    <col min="6" max="6" width="2.140625" style="190" customWidth="1"/>
    <col min="7" max="7" width="14.28125" style="190" customWidth="1"/>
    <col min="8" max="8" width="3.28125" style="190" customWidth="1"/>
    <col min="9" max="16384" width="9.140625" style="190" customWidth="1"/>
  </cols>
  <sheetData>
    <row r="1" spans="2:8" s="148" customFormat="1" ht="15" customHeight="1">
      <c r="B1" s="146" t="s">
        <v>21</v>
      </c>
      <c r="D1" s="186"/>
      <c r="F1" s="149"/>
      <c r="G1" s="150"/>
      <c r="H1" s="149"/>
    </row>
    <row r="2" spans="2:8" s="148" customFormat="1" ht="12" customHeight="1">
      <c r="B2" s="151" t="s">
        <v>0</v>
      </c>
      <c r="D2" s="187"/>
      <c r="F2" s="149"/>
      <c r="G2" s="167"/>
      <c r="H2" s="149"/>
    </row>
    <row r="3" spans="2:8" s="148" customFormat="1" ht="9.75" customHeight="1">
      <c r="B3" s="152"/>
      <c r="D3" s="154"/>
      <c r="F3" s="149"/>
      <c r="G3" s="167"/>
      <c r="H3" s="149"/>
    </row>
    <row r="4" spans="2:8" s="148" customFormat="1" ht="12" customHeight="1">
      <c r="B4" s="153" t="s">
        <v>22</v>
      </c>
      <c r="D4" s="188"/>
      <c r="F4" s="154"/>
      <c r="H4" s="149"/>
    </row>
    <row r="5" spans="2:8" s="148" customFormat="1" ht="12.75" customHeight="1">
      <c r="B5" s="155"/>
      <c r="D5" s="189"/>
      <c r="F5" s="149"/>
      <c r="H5" s="149"/>
    </row>
    <row r="6" spans="2:7" s="147" customFormat="1" ht="13.5" customHeight="1">
      <c r="B6" s="158" t="s">
        <v>72</v>
      </c>
      <c r="C6" s="190"/>
      <c r="D6" s="191"/>
      <c r="E6" s="192"/>
      <c r="G6" s="192"/>
    </row>
    <row r="7" spans="2:7" s="147" customFormat="1" ht="13.5" customHeight="1">
      <c r="B7" s="159" t="s">
        <v>127</v>
      </c>
      <c r="C7" s="190"/>
      <c r="D7" s="193"/>
      <c r="E7" s="192"/>
      <c r="G7" s="192"/>
    </row>
    <row r="8" spans="2:4" s="192" customFormat="1" ht="12" customHeight="1">
      <c r="B8" s="194"/>
      <c r="D8" s="195"/>
    </row>
    <row r="9" spans="3:7" s="152" customFormat="1" ht="12" customHeight="1">
      <c r="C9" s="175"/>
      <c r="D9" s="196"/>
      <c r="E9" s="197"/>
      <c r="G9" s="197" t="s">
        <v>97</v>
      </c>
    </row>
    <row r="10" spans="3:7" s="152" customFormat="1" ht="12" customHeight="1">
      <c r="C10" s="175"/>
      <c r="D10" s="196"/>
      <c r="E10" s="198" t="s">
        <v>73</v>
      </c>
      <c r="G10" s="198" t="s">
        <v>98</v>
      </c>
    </row>
    <row r="11" spans="3:7" s="152" customFormat="1" ht="12" customHeight="1">
      <c r="C11" s="175"/>
      <c r="D11" s="196"/>
      <c r="E11" s="198" t="s">
        <v>74</v>
      </c>
      <c r="G11" s="198" t="s">
        <v>74</v>
      </c>
    </row>
    <row r="12" spans="3:7" s="152" customFormat="1" ht="12" customHeight="1">
      <c r="C12" s="175"/>
      <c r="D12" s="196"/>
      <c r="E12" s="198" t="s">
        <v>75</v>
      </c>
      <c r="G12" s="198" t="s">
        <v>75</v>
      </c>
    </row>
    <row r="13" spans="3:7" s="152" customFormat="1" ht="12.75" customHeight="1">
      <c r="C13" s="175"/>
      <c r="D13" s="196"/>
      <c r="E13" s="214">
        <v>39202</v>
      </c>
      <c r="G13" s="214">
        <v>38837</v>
      </c>
    </row>
    <row r="14" spans="3:7" s="152" customFormat="1" ht="15" customHeight="1">
      <c r="C14" s="175"/>
      <c r="D14" s="196"/>
      <c r="E14" s="197" t="s">
        <v>15</v>
      </c>
      <c r="G14" s="197" t="s">
        <v>15</v>
      </c>
    </row>
    <row r="15" spans="2:7" s="152" customFormat="1" ht="15">
      <c r="B15" s="199" t="s">
        <v>119</v>
      </c>
      <c r="C15" s="154"/>
      <c r="D15" s="154"/>
      <c r="E15" s="200"/>
      <c r="F15" s="201"/>
      <c r="G15" s="200"/>
    </row>
    <row r="16" spans="2:7" s="152" customFormat="1" ht="15">
      <c r="B16" s="154" t="s">
        <v>57</v>
      </c>
      <c r="C16" s="154"/>
      <c r="D16" s="202"/>
      <c r="E16" s="200">
        <v>17421</v>
      </c>
      <c r="F16" s="201"/>
      <c r="G16" s="215">
        <v>14211</v>
      </c>
    </row>
    <row r="17" spans="2:7" s="152" customFormat="1" ht="15">
      <c r="B17" s="154" t="s">
        <v>49</v>
      </c>
      <c r="C17" s="154"/>
      <c r="D17" s="154"/>
      <c r="E17" s="200"/>
      <c r="F17" s="201"/>
      <c r="G17" s="215"/>
    </row>
    <row r="18" spans="2:7" s="152" customFormat="1" ht="15">
      <c r="B18" s="154"/>
      <c r="C18" s="154" t="s">
        <v>50</v>
      </c>
      <c r="D18" s="154"/>
      <c r="E18" s="200">
        <v>29550</v>
      </c>
      <c r="F18" s="201"/>
      <c r="G18" s="215">
        <v>26071</v>
      </c>
    </row>
    <row r="19" spans="1:7" s="152" customFormat="1" ht="15">
      <c r="A19" s="154"/>
      <c r="B19" s="154"/>
      <c r="C19" s="154" t="s">
        <v>117</v>
      </c>
      <c r="D19" s="202"/>
      <c r="E19" s="200">
        <v>-2492</v>
      </c>
      <c r="F19" s="201"/>
      <c r="G19" s="215">
        <v>-709</v>
      </c>
    </row>
    <row r="20" spans="1:7" s="152" customFormat="1" ht="6" customHeight="1">
      <c r="A20" s="154"/>
      <c r="B20" s="154"/>
      <c r="C20" s="154"/>
      <c r="D20" s="202"/>
      <c r="E20" s="203"/>
      <c r="F20" s="201"/>
      <c r="G20" s="203"/>
    </row>
    <row r="21" spans="1:7" s="152" customFormat="1" ht="15">
      <c r="A21" s="199"/>
      <c r="B21" s="154" t="s">
        <v>51</v>
      </c>
      <c r="C21" s="154"/>
      <c r="D21" s="202"/>
      <c r="E21" s="200">
        <f>SUM(E16:E19)</f>
        <v>44479</v>
      </c>
      <c r="F21" s="201"/>
      <c r="G21" s="200">
        <f>SUM(G16:G19)</f>
        <v>39573</v>
      </c>
    </row>
    <row r="22" spans="1:7" s="152" customFormat="1" ht="15">
      <c r="A22" s="154"/>
      <c r="B22" s="154" t="s">
        <v>76</v>
      </c>
      <c r="C22" s="154"/>
      <c r="D22" s="202"/>
      <c r="E22" s="200">
        <v>3666</v>
      </c>
      <c r="F22" s="201"/>
      <c r="G22" s="215">
        <v>-3781</v>
      </c>
    </row>
    <row r="23" spans="1:7" s="152" customFormat="1" ht="15">
      <c r="A23" s="154"/>
      <c r="B23" s="154" t="s">
        <v>77</v>
      </c>
      <c r="C23" s="154"/>
      <c r="D23" s="202"/>
      <c r="E23" s="200">
        <v>-4671</v>
      </c>
      <c r="F23" s="201"/>
      <c r="G23" s="215">
        <v>-646</v>
      </c>
    </row>
    <row r="24" spans="1:7" s="152" customFormat="1" ht="15">
      <c r="A24" s="154"/>
      <c r="B24" s="154" t="s">
        <v>109</v>
      </c>
      <c r="C24" s="204"/>
      <c r="D24" s="205"/>
      <c r="E24" s="206">
        <v>-2057</v>
      </c>
      <c r="F24" s="201"/>
      <c r="G24" s="216">
        <v>-1942</v>
      </c>
    </row>
    <row r="25" spans="1:7" s="152" customFormat="1" ht="6" customHeight="1">
      <c r="A25" s="154"/>
      <c r="B25" s="154"/>
      <c r="C25" s="154"/>
      <c r="D25" s="202"/>
      <c r="E25" s="203"/>
      <c r="F25" s="201"/>
      <c r="G25" s="203"/>
    </row>
    <row r="26" spans="1:7" s="152" customFormat="1" ht="15">
      <c r="A26" s="199"/>
      <c r="B26" s="154" t="s">
        <v>52</v>
      </c>
      <c r="C26" s="154"/>
      <c r="D26" s="202"/>
      <c r="E26" s="206">
        <f>SUM(E21:E25)</f>
        <v>41417</v>
      </c>
      <c r="F26" s="201"/>
      <c r="G26" s="206">
        <f>SUM(G21:G25)</f>
        <v>33204</v>
      </c>
    </row>
    <row r="27" spans="1:7" s="152" customFormat="1" ht="7.5" customHeight="1">
      <c r="A27" s="154"/>
      <c r="B27" s="154"/>
      <c r="C27" s="154"/>
      <c r="D27" s="154"/>
      <c r="E27" s="203"/>
      <c r="F27" s="201"/>
      <c r="G27" s="203"/>
    </row>
    <row r="28" spans="1:7" s="152" customFormat="1" ht="15">
      <c r="A28" s="199"/>
      <c r="B28" s="199" t="s">
        <v>94</v>
      </c>
      <c r="C28" s="154"/>
      <c r="D28" s="154"/>
      <c r="E28" s="200"/>
      <c r="F28" s="201"/>
      <c r="G28" s="200"/>
    </row>
    <row r="29" spans="1:7" s="152" customFormat="1" ht="15">
      <c r="A29" s="199"/>
      <c r="B29" s="154" t="s">
        <v>99</v>
      </c>
      <c r="C29" s="154"/>
      <c r="D29" s="154"/>
      <c r="E29" s="200">
        <v>-2096</v>
      </c>
      <c r="F29" s="201"/>
      <c r="G29" s="200">
        <v>0</v>
      </c>
    </row>
    <row r="30" spans="1:7" s="152" customFormat="1" ht="15">
      <c r="A30" s="199"/>
      <c r="B30" s="154" t="s">
        <v>100</v>
      </c>
      <c r="C30" s="154"/>
      <c r="D30" s="154"/>
      <c r="E30" s="200">
        <v>2267</v>
      </c>
      <c r="F30" s="201"/>
      <c r="G30" s="200">
        <v>1671</v>
      </c>
    </row>
    <row r="31" spans="1:7" s="152" customFormat="1" ht="15">
      <c r="A31" s="154"/>
      <c r="B31" s="154" t="s">
        <v>53</v>
      </c>
      <c r="C31" s="154"/>
      <c r="D31" s="202"/>
      <c r="E31" s="200">
        <v>-28983</v>
      </c>
      <c r="F31" s="201"/>
      <c r="G31" s="200">
        <v>-12440</v>
      </c>
    </row>
    <row r="32" spans="1:7" s="152" customFormat="1" ht="15">
      <c r="A32" s="154"/>
      <c r="B32" s="154" t="s">
        <v>54</v>
      </c>
      <c r="C32" s="154"/>
      <c r="D32" s="202"/>
      <c r="E32" s="200">
        <v>2008</v>
      </c>
      <c r="F32" s="201"/>
      <c r="G32" s="200">
        <v>368</v>
      </c>
    </row>
    <row r="33" spans="1:7" s="152" customFormat="1" ht="6" customHeight="1">
      <c r="A33" s="154"/>
      <c r="B33" s="154"/>
      <c r="C33" s="154"/>
      <c r="D33" s="202"/>
      <c r="E33" s="203"/>
      <c r="F33" s="201"/>
      <c r="G33" s="203"/>
    </row>
    <row r="34" spans="1:7" s="152" customFormat="1" ht="15">
      <c r="A34" s="199"/>
      <c r="B34" s="154" t="s">
        <v>63</v>
      </c>
      <c r="C34" s="154"/>
      <c r="D34" s="202"/>
      <c r="E34" s="206">
        <f>SUM(E29:E32)</f>
        <v>-26804</v>
      </c>
      <c r="F34" s="201"/>
      <c r="G34" s="206">
        <f>SUM(G29:G32)</f>
        <v>-10401</v>
      </c>
    </row>
    <row r="35" spans="4:7" s="152" customFormat="1" ht="9.75" customHeight="1">
      <c r="D35" s="154"/>
      <c r="E35" s="203"/>
      <c r="F35" s="201"/>
      <c r="G35" s="203"/>
    </row>
    <row r="36" spans="1:7" s="152" customFormat="1" ht="15">
      <c r="A36" s="207"/>
      <c r="B36" s="207" t="s">
        <v>58</v>
      </c>
      <c r="D36" s="154"/>
      <c r="E36" s="200"/>
      <c r="F36" s="201"/>
      <c r="G36" s="200"/>
    </row>
    <row r="37" spans="2:7" s="152" customFormat="1" ht="15">
      <c r="B37" s="152" t="s">
        <v>64</v>
      </c>
      <c r="D37" s="154"/>
      <c r="E37" s="200">
        <v>43</v>
      </c>
      <c r="F37" s="201"/>
      <c r="G37" s="215">
        <v>-2795</v>
      </c>
    </row>
    <row r="38" spans="2:7" s="152" customFormat="1" ht="15">
      <c r="B38" s="152" t="s">
        <v>101</v>
      </c>
      <c r="D38" s="154"/>
      <c r="E38" s="200">
        <v>24</v>
      </c>
      <c r="F38" s="201"/>
      <c r="G38" s="215">
        <v>-11774</v>
      </c>
    </row>
    <row r="39" spans="2:7" s="152" customFormat="1" ht="15">
      <c r="B39" s="7" t="s">
        <v>124</v>
      </c>
      <c r="D39" s="154"/>
      <c r="E39" s="200">
        <v>-1285</v>
      </c>
      <c r="F39" s="201"/>
      <c r="G39" s="215">
        <v>-750</v>
      </c>
    </row>
    <row r="40" spans="4:7" s="152" customFormat="1" ht="6" customHeight="1">
      <c r="D40" s="154"/>
      <c r="E40" s="203"/>
      <c r="F40" s="201"/>
      <c r="G40" s="203"/>
    </row>
    <row r="41" spans="1:7" s="152" customFormat="1" ht="15">
      <c r="A41" s="207"/>
      <c r="B41" s="152" t="s">
        <v>120</v>
      </c>
      <c r="D41" s="154"/>
      <c r="E41" s="206">
        <f>SUM(E37:E40)</f>
        <v>-1218</v>
      </c>
      <c r="F41" s="201"/>
      <c r="G41" s="206">
        <f>SUM(G37:G40)</f>
        <v>-15319</v>
      </c>
    </row>
    <row r="42" spans="4:7" s="152" customFormat="1" ht="6" customHeight="1">
      <c r="D42" s="154"/>
      <c r="E42" s="200"/>
      <c r="F42" s="201"/>
      <c r="G42" s="200"/>
    </row>
    <row r="43" spans="2:7" s="152" customFormat="1" ht="15">
      <c r="B43" s="152" t="s">
        <v>59</v>
      </c>
      <c r="D43" s="154"/>
      <c r="E43" s="200">
        <f>+E26+E34+E41</f>
        <v>13395</v>
      </c>
      <c r="F43" s="201"/>
      <c r="G43" s="200">
        <f>+G26+G34+G41</f>
        <v>7484</v>
      </c>
    </row>
    <row r="44" spans="2:7" s="152" customFormat="1" ht="15">
      <c r="B44" s="152" t="s">
        <v>55</v>
      </c>
      <c r="D44" s="154"/>
      <c r="E44" s="200">
        <v>54262</v>
      </c>
      <c r="F44" s="201"/>
      <c r="G44" s="200">
        <v>54536</v>
      </c>
    </row>
    <row r="45" spans="4:7" s="152" customFormat="1" ht="6" customHeight="1">
      <c r="D45" s="154"/>
      <c r="E45" s="203"/>
      <c r="F45" s="201"/>
      <c r="G45" s="203"/>
    </row>
    <row r="46" spans="1:7" s="152" customFormat="1" ht="15.75" thickBot="1">
      <c r="A46" s="207"/>
      <c r="B46" s="152" t="s">
        <v>60</v>
      </c>
      <c r="D46" s="154"/>
      <c r="E46" s="208">
        <f>SUM(E42:E44)</f>
        <v>67657</v>
      </c>
      <c r="F46" s="201"/>
      <c r="G46" s="208">
        <f>SUM(G42:G44)</f>
        <v>62020</v>
      </c>
    </row>
    <row r="47" s="152" customFormat="1" ht="5.25" customHeight="1" thickTop="1">
      <c r="D47" s="154"/>
    </row>
    <row r="48" s="152" customFormat="1" ht="15">
      <c r="D48" s="154"/>
    </row>
    <row r="49" spans="4:5" s="152" customFormat="1" ht="15">
      <c r="D49" s="154"/>
      <c r="E49" s="201"/>
    </row>
    <row r="50" spans="4:5" s="152" customFormat="1" ht="15">
      <c r="D50" s="154"/>
      <c r="E50" s="209"/>
    </row>
    <row r="51" s="152" customFormat="1" ht="15">
      <c r="D51" s="154"/>
    </row>
    <row r="52" s="152" customFormat="1" ht="15">
      <c r="D52" s="154"/>
    </row>
    <row r="53" s="152" customFormat="1" ht="15">
      <c r="D53" s="154"/>
    </row>
    <row r="54" s="153" customFormat="1" ht="12" customHeight="1">
      <c r="D54" s="188"/>
    </row>
    <row r="55" s="153" customFormat="1" ht="12" customHeight="1">
      <c r="D55" s="188"/>
    </row>
    <row r="56" s="153" customFormat="1" ht="13.5" customHeight="1">
      <c r="D56" s="188"/>
    </row>
    <row r="57" s="153" customFormat="1" ht="13.5" customHeight="1">
      <c r="D57" s="188"/>
    </row>
    <row r="58" s="153" customFormat="1" ht="13.5" customHeight="1">
      <c r="D58" s="188"/>
    </row>
    <row r="59" s="153" customFormat="1" ht="13.5" customHeight="1">
      <c r="D59" s="188"/>
    </row>
    <row r="60" s="153" customFormat="1" ht="13.5" customHeight="1">
      <c r="D60" s="188"/>
    </row>
    <row r="61" s="153" customFormat="1" ht="13.5" customHeight="1">
      <c r="D61" s="188"/>
    </row>
    <row r="62" s="153" customFormat="1" ht="13.5" customHeight="1">
      <c r="D62" s="188"/>
    </row>
    <row r="63" s="153" customFormat="1" ht="13.5" customHeight="1">
      <c r="D63" s="188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5" customHeight="1"/>
  <cols>
    <col min="1" max="1" width="2.57421875" style="60" customWidth="1"/>
    <col min="2" max="2" width="4.421875" style="66" customWidth="1"/>
    <col min="3" max="3" width="24.8515625" style="60" customWidth="1"/>
    <col min="4" max="4" width="1.7109375" style="61" customWidth="1"/>
    <col min="5" max="5" width="11.28125" style="61" customWidth="1"/>
    <col min="6" max="7" width="1.7109375" style="61" customWidth="1"/>
    <col min="8" max="8" width="11.28125" style="60" customWidth="1"/>
    <col min="9" max="10" width="1.7109375" style="61" customWidth="1"/>
    <col min="11" max="11" width="11.28125" style="60" customWidth="1"/>
    <col min="12" max="13" width="1.7109375" style="61" customWidth="1"/>
    <col min="14" max="14" width="11.28125" style="60" customWidth="1"/>
    <col min="15" max="15" width="1.7109375" style="60" customWidth="1"/>
    <col min="16" max="16384" width="9.140625" style="60" customWidth="1"/>
  </cols>
  <sheetData>
    <row r="1" spans="1:14" ht="15" customHeight="1">
      <c r="A1" s="59" t="s">
        <v>21</v>
      </c>
      <c r="N1" s="143"/>
    </row>
    <row r="2" ht="12" customHeight="1">
      <c r="A2" s="62" t="s">
        <v>0</v>
      </c>
    </row>
    <row r="3" ht="4.5" customHeight="1">
      <c r="A3" s="63"/>
    </row>
    <row r="4" spans="1:13" ht="12" customHeight="1">
      <c r="A4" s="64" t="s">
        <v>22</v>
      </c>
      <c r="D4" s="63"/>
      <c r="E4" s="63"/>
      <c r="F4" s="63"/>
      <c r="G4" s="65"/>
      <c r="I4" s="63"/>
      <c r="J4" s="65"/>
      <c r="L4" s="63"/>
      <c r="M4" s="65"/>
    </row>
    <row r="5" spans="1:2" ht="13.5" customHeight="1">
      <c r="A5" s="66"/>
      <c r="B5" s="60"/>
    </row>
    <row r="6" spans="1:2" ht="13.5" customHeight="1">
      <c r="A6" s="79" t="s">
        <v>93</v>
      </c>
      <c r="B6" s="60"/>
    </row>
    <row r="7" spans="1:2" ht="13.5" customHeight="1">
      <c r="A7" s="67" t="s">
        <v>133</v>
      </c>
      <c r="B7" s="60"/>
    </row>
    <row r="8" spans="4:14" ht="7.5" customHeight="1">
      <c r="D8" s="68"/>
      <c r="E8" s="68"/>
      <c r="F8" s="68"/>
      <c r="G8" s="68"/>
      <c r="H8" s="68"/>
      <c r="I8" s="68"/>
      <c r="J8" s="68"/>
      <c r="K8" s="69"/>
      <c r="L8" s="68"/>
      <c r="M8" s="68"/>
      <c r="N8" s="70"/>
    </row>
    <row r="9" spans="1:15" ht="13.5" customHeight="1">
      <c r="A9" s="96"/>
      <c r="B9" s="97"/>
      <c r="C9" s="98"/>
      <c r="D9" s="227" t="s">
        <v>7</v>
      </c>
      <c r="E9" s="226"/>
      <c r="F9" s="226"/>
      <c r="G9" s="226"/>
      <c r="H9" s="226"/>
      <c r="I9" s="228"/>
      <c r="J9" s="81"/>
      <c r="K9" s="226" t="s">
        <v>8</v>
      </c>
      <c r="L9" s="226"/>
      <c r="M9" s="226"/>
      <c r="N9" s="226"/>
      <c r="O9" s="82"/>
    </row>
    <row r="10" spans="1:15" ht="13.5" customHeight="1">
      <c r="A10" s="99"/>
      <c r="B10" s="100"/>
      <c r="C10" s="101"/>
      <c r="D10" s="83"/>
      <c r="E10" s="84" t="s">
        <v>9</v>
      </c>
      <c r="F10" s="85"/>
      <c r="G10" s="83"/>
      <c r="H10" s="92" t="s">
        <v>10</v>
      </c>
      <c r="I10" s="85"/>
      <c r="J10" s="83"/>
      <c r="K10" s="84" t="s">
        <v>9</v>
      </c>
      <c r="L10" s="85"/>
      <c r="M10" s="83"/>
      <c r="N10" s="92" t="s">
        <v>10</v>
      </c>
      <c r="O10" s="93"/>
    </row>
    <row r="11" spans="1:15" ht="13.5" customHeight="1">
      <c r="A11" s="99"/>
      <c r="B11" s="100"/>
      <c r="C11" s="101"/>
      <c r="D11" s="86"/>
      <c r="E11" s="71" t="s">
        <v>11</v>
      </c>
      <c r="F11" s="87"/>
      <c r="G11" s="86"/>
      <c r="H11" s="72" t="s">
        <v>12</v>
      </c>
      <c r="I11" s="87"/>
      <c r="J11" s="86"/>
      <c r="K11" s="71" t="s">
        <v>13</v>
      </c>
      <c r="L11" s="87"/>
      <c r="M11" s="86"/>
      <c r="N11" s="72" t="s">
        <v>12</v>
      </c>
      <c r="O11" s="94"/>
    </row>
    <row r="12" spans="1:15" ht="13.5" customHeight="1">
      <c r="A12" s="99"/>
      <c r="B12" s="100"/>
      <c r="C12" s="101"/>
      <c r="D12" s="86"/>
      <c r="E12" s="71"/>
      <c r="F12" s="87"/>
      <c r="G12" s="86"/>
      <c r="H12" s="72" t="s">
        <v>11</v>
      </c>
      <c r="I12" s="87"/>
      <c r="J12" s="86"/>
      <c r="K12" s="71"/>
      <c r="L12" s="87"/>
      <c r="M12" s="86"/>
      <c r="N12" s="72" t="s">
        <v>14</v>
      </c>
      <c r="O12" s="94"/>
    </row>
    <row r="13" spans="1:15" ht="13.5" customHeight="1">
      <c r="A13" s="99"/>
      <c r="B13" s="102"/>
      <c r="C13" s="103"/>
      <c r="D13" s="88"/>
      <c r="E13" s="73" t="s">
        <v>129</v>
      </c>
      <c r="F13" s="89"/>
      <c r="G13" s="88"/>
      <c r="H13" s="73" t="s">
        <v>128</v>
      </c>
      <c r="I13" s="89"/>
      <c r="J13" s="88"/>
      <c r="K13" s="73" t="s">
        <v>129</v>
      </c>
      <c r="L13" s="89"/>
      <c r="M13" s="88"/>
      <c r="N13" s="73" t="s">
        <v>128</v>
      </c>
      <c r="O13" s="94"/>
    </row>
    <row r="14" spans="1:15" ht="13.5" customHeight="1">
      <c r="A14" s="104"/>
      <c r="B14" s="105"/>
      <c r="C14" s="106"/>
      <c r="D14" s="90"/>
      <c r="E14" s="74" t="s">
        <v>15</v>
      </c>
      <c r="F14" s="91"/>
      <c r="G14" s="90"/>
      <c r="H14" s="74" t="s">
        <v>15</v>
      </c>
      <c r="I14" s="91"/>
      <c r="J14" s="90"/>
      <c r="K14" s="74" t="s">
        <v>15</v>
      </c>
      <c r="L14" s="91"/>
      <c r="M14" s="90"/>
      <c r="N14" s="74" t="s">
        <v>15</v>
      </c>
      <c r="O14" s="95"/>
    </row>
    <row r="15" spans="1:15" s="78" customFormat="1" ht="6.75" customHeight="1">
      <c r="A15" s="116"/>
      <c r="B15" s="107"/>
      <c r="C15" s="108"/>
      <c r="D15" s="112"/>
      <c r="E15" s="77"/>
      <c r="F15" s="113"/>
      <c r="G15" s="112"/>
      <c r="H15" s="77"/>
      <c r="I15" s="113"/>
      <c r="J15" s="112"/>
      <c r="K15" s="77"/>
      <c r="L15" s="113"/>
      <c r="M15" s="112"/>
      <c r="N15" s="77"/>
      <c r="O15" s="109"/>
    </row>
    <row r="16" spans="1:15" ht="15" customHeight="1">
      <c r="A16" s="119" t="s">
        <v>79</v>
      </c>
      <c r="B16" s="105" t="s">
        <v>1</v>
      </c>
      <c r="C16" s="120"/>
      <c r="D16" s="117"/>
      <c r="E16" s="128">
        <v>52290</v>
      </c>
      <c r="F16" s="129"/>
      <c r="G16" s="130"/>
      <c r="H16" s="128">
        <v>42746</v>
      </c>
      <c r="I16" s="118"/>
      <c r="J16" s="117"/>
      <c r="K16" s="128">
        <v>152061</v>
      </c>
      <c r="L16" s="129"/>
      <c r="M16" s="130"/>
      <c r="N16" s="217">
        <v>111960</v>
      </c>
      <c r="O16" s="95"/>
    </row>
    <row r="17" spans="1:15" s="78" customFormat="1" ht="6.75" customHeight="1">
      <c r="A17" s="121"/>
      <c r="B17" s="97"/>
      <c r="C17" s="122"/>
      <c r="D17" s="112"/>
      <c r="E17" s="131"/>
      <c r="F17" s="132"/>
      <c r="G17" s="133"/>
      <c r="H17" s="131"/>
      <c r="I17" s="113"/>
      <c r="J17" s="112"/>
      <c r="K17" s="131"/>
      <c r="L17" s="132"/>
      <c r="M17" s="133"/>
      <c r="N17" s="218"/>
      <c r="O17" s="109"/>
    </row>
    <row r="18" spans="1:15" ht="15" customHeight="1">
      <c r="A18" s="119" t="s">
        <v>80</v>
      </c>
      <c r="B18" s="105" t="s">
        <v>18</v>
      </c>
      <c r="C18" s="120"/>
      <c r="D18" s="117"/>
      <c r="E18" s="128">
        <v>4810</v>
      </c>
      <c r="F18" s="129"/>
      <c r="G18" s="130"/>
      <c r="H18" s="128">
        <v>5830</v>
      </c>
      <c r="I18" s="118"/>
      <c r="J18" s="117"/>
      <c r="K18" s="128">
        <v>17421</v>
      </c>
      <c r="L18" s="129"/>
      <c r="M18" s="130"/>
      <c r="N18" s="217">
        <v>14211</v>
      </c>
      <c r="O18" s="95"/>
    </row>
    <row r="19" spans="1:15" s="78" customFormat="1" ht="6.75" customHeight="1">
      <c r="A19" s="121"/>
      <c r="B19" s="97"/>
      <c r="C19" s="122"/>
      <c r="D19" s="112"/>
      <c r="E19" s="131"/>
      <c r="F19" s="132"/>
      <c r="G19" s="133"/>
      <c r="H19" s="131"/>
      <c r="I19" s="113"/>
      <c r="J19" s="112"/>
      <c r="K19" s="131"/>
      <c r="L19" s="132"/>
      <c r="M19" s="133"/>
      <c r="N19" s="218"/>
      <c r="O19" s="109"/>
    </row>
    <row r="20" spans="1:15" ht="15" customHeight="1">
      <c r="A20" s="119" t="s">
        <v>82</v>
      </c>
      <c r="B20" s="105" t="s">
        <v>85</v>
      </c>
      <c r="C20" s="120"/>
      <c r="D20" s="117"/>
      <c r="E20" s="128">
        <v>3192</v>
      </c>
      <c r="F20" s="129"/>
      <c r="G20" s="130"/>
      <c r="H20" s="128">
        <v>4207</v>
      </c>
      <c r="I20" s="118"/>
      <c r="J20" s="117"/>
      <c r="K20" s="128">
        <v>11336</v>
      </c>
      <c r="L20" s="129"/>
      <c r="M20" s="130"/>
      <c r="N20" s="217">
        <v>10028</v>
      </c>
      <c r="O20" s="95"/>
    </row>
    <row r="21" spans="1:15" s="78" customFormat="1" ht="6.75" customHeight="1">
      <c r="A21" s="121"/>
      <c r="B21" s="97"/>
      <c r="C21" s="122"/>
      <c r="D21" s="112"/>
      <c r="E21" s="131"/>
      <c r="F21" s="132"/>
      <c r="G21" s="133"/>
      <c r="H21" s="131"/>
      <c r="I21" s="113"/>
      <c r="J21" s="112"/>
      <c r="K21" s="131"/>
      <c r="L21" s="132"/>
      <c r="M21" s="133"/>
      <c r="N21" s="218"/>
      <c r="O21" s="109"/>
    </row>
    <row r="22" spans="1:15" ht="15" customHeight="1">
      <c r="A22" s="119" t="s">
        <v>86</v>
      </c>
      <c r="B22" s="105" t="s">
        <v>46</v>
      </c>
      <c r="C22" s="120"/>
      <c r="D22" s="117"/>
      <c r="E22" s="128">
        <v>3534</v>
      </c>
      <c r="F22" s="129"/>
      <c r="G22" s="130"/>
      <c r="H22" s="128">
        <v>4656</v>
      </c>
      <c r="I22" s="118"/>
      <c r="J22" s="117"/>
      <c r="K22" s="128">
        <v>13267</v>
      </c>
      <c r="L22" s="129"/>
      <c r="M22" s="130"/>
      <c r="N22" s="217">
        <v>10810</v>
      </c>
      <c r="O22" s="95"/>
    </row>
    <row r="23" spans="1:15" s="78" customFormat="1" ht="6.75" customHeight="1">
      <c r="A23" s="121"/>
      <c r="B23" s="97"/>
      <c r="C23" s="122"/>
      <c r="D23" s="112"/>
      <c r="E23" s="131"/>
      <c r="F23" s="132"/>
      <c r="G23" s="133"/>
      <c r="H23" s="131"/>
      <c r="I23" s="113"/>
      <c r="J23" s="112"/>
      <c r="K23" s="131"/>
      <c r="L23" s="132"/>
      <c r="M23" s="133"/>
      <c r="N23" s="131"/>
      <c r="O23" s="109"/>
    </row>
    <row r="24" spans="1:15" ht="15" customHeight="1">
      <c r="A24" s="119" t="s">
        <v>87</v>
      </c>
      <c r="B24" s="105" t="s">
        <v>84</v>
      </c>
      <c r="C24" s="120"/>
      <c r="D24" s="117"/>
      <c r="E24" s="139">
        <v>7.4</v>
      </c>
      <c r="F24" s="134"/>
      <c r="G24" s="135"/>
      <c r="H24" s="139">
        <v>9.8</v>
      </c>
      <c r="I24" s="136"/>
      <c r="J24" s="137"/>
      <c r="K24" s="139">
        <v>26.4</v>
      </c>
      <c r="L24" s="134"/>
      <c r="M24" s="135"/>
      <c r="N24" s="139">
        <v>23.3</v>
      </c>
      <c r="O24" s="95"/>
    </row>
    <row r="25" spans="1:15" s="78" customFormat="1" ht="6.75" customHeight="1" hidden="1">
      <c r="A25" s="121"/>
      <c r="B25" s="97"/>
      <c r="C25" s="122"/>
      <c r="D25" s="112"/>
      <c r="E25" s="131"/>
      <c r="F25" s="132"/>
      <c r="G25" s="133"/>
      <c r="H25" s="131"/>
      <c r="I25" s="113"/>
      <c r="J25" s="112"/>
      <c r="K25" s="131"/>
      <c r="L25" s="132"/>
      <c r="M25" s="133"/>
      <c r="N25" s="131"/>
      <c r="O25" s="109"/>
    </row>
    <row r="26" spans="1:15" ht="15" customHeight="1" hidden="1">
      <c r="A26" s="119" t="s">
        <v>88</v>
      </c>
      <c r="B26" s="105" t="s">
        <v>108</v>
      </c>
      <c r="C26" s="120"/>
      <c r="D26" s="117"/>
      <c r="E26" s="139">
        <v>9.5</v>
      </c>
      <c r="F26" s="134"/>
      <c r="G26" s="135"/>
      <c r="H26" s="139">
        <v>6.5</v>
      </c>
      <c r="I26" s="136"/>
      <c r="J26" s="137"/>
      <c r="K26" s="139">
        <v>9.5</v>
      </c>
      <c r="L26" s="134"/>
      <c r="M26" s="135"/>
      <c r="N26" s="139">
        <v>6.5</v>
      </c>
      <c r="O26" s="95"/>
    </row>
    <row r="27" spans="1:15" s="78" customFormat="1" ht="6.75" customHeight="1">
      <c r="A27" s="121"/>
      <c r="B27" s="97"/>
      <c r="C27" s="122"/>
      <c r="D27" s="112"/>
      <c r="E27" s="131"/>
      <c r="F27" s="132"/>
      <c r="G27" s="133"/>
      <c r="H27" s="142"/>
      <c r="I27" s="113"/>
      <c r="J27" s="112"/>
      <c r="K27" s="131"/>
      <c r="L27" s="132"/>
      <c r="M27" s="133"/>
      <c r="N27" s="142"/>
      <c r="O27" s="109"/>
    </row>
    <row r="28" spans="1:15" ht="15" customHeight="1">
      <c r="A28" s="119" t="s">
        <v>88</v>
      </c>
      <c r="B28" s="105" t="s">
        <v>89</v>
      </c>
      <c r="C28" s="120"/>
      <c r="D28" s="117"/>
      <c r="E28" s="141">
        <v>0</v>
      </c>
      <c r="F28" s="129"/>
      <c r="G28" s="130"/>
      <c r="H28" s="141">
        <v>0</v>
      </c>
      <c r="I28" s="118"/>
      <c r="J28" s="117"/>
      <c r="K28" s="141">
        <v>3</v>
      </c>
      <c r="L28" s="129"/>
      <c r="M28" s="130"/>
      <c r="N28" s="141">
        <v>1.75</v>
      </c>
      <c r="O28" s="95"/>
    </row>
    <row r="29" spans="1:14" s="78" customFormat="1" ht="9.75" customHeight="1">
      <c r="A29" s="123"/>
      <c r="B29" s="66"/>
      <c r="C29" s="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s="78" customFormat="1" ht="9.75" customHeight="1">
      <c r="A30" s="123"/>
      <c r="B30" s="66"/>
      <c r="C30" s="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5" s="78" customFormat="1" ht="26.25" customHeight="1">
      <c r="A31" s="124"/>
      <c r="B31" s="125"/>
      <c r="C31" s="126"/>
      <c r="D31" s="229" t="s">
        <v>91</v>
      </c>
      <c r="E31" s="230"/>
      <c r="F31" s="230"/>
      <c r="G31" s="230"/>
      <c r="H31" s="230"/>
      <c r="I31" s="231"/>
      <c r="J31" s="232" t="s">
        <v>92</v>
      </c>
      <c r="K31" s="233"/>
      <c r="L31" s="233"/>
      <c r="M31" s="233"/>
      <c r="N31" s="233"/>
      <c r="O31" s="234"/>
    </row>
    <row r="32" spans="1:15" s="78" customFormat="1" ht="6.75" customHeight="1">
      <c r="A32" s="121"/>
      <c r="B32" s="97"/>
      <c r="C32" s="122"/>
      <c r="D32" s="112"/>
      <c r="E32" s="77"/>
      <c r="F32" s="77"/>
      <c r="G32" s="77"/>
      <c r="H32" s="77"/>
      <c r="I32" s="113"/>
      <c r="J32" s="77"/>
      <c r="K32" s="77"/>
      <c r="L32" s="77"/>
      <c r="M32" s="77"/>
      <c r="N32" s="77"/>
      <c r="O32" s="109"/>
    </row>
    <row r="33" spans="1:15" ht="15" customHeight="1">
      <c r="A33" s="119" t="s">
        <v>90</v>
      </c>
      <c r="B33" s="105" t="s">
        <v>105</v>
      </c>
      <c r="C33" s="120"/>
      <c r="D33" s="117"/>
      <c r="E33" s="225">
        <v>3.35</v>
      </c>
      <c r="F33" s="225"/>
      <c r="G33" s="225"/>
      <c r="H33" s="138"/>
      <c r="I33" s="118"/>
      <c r="J33" s="80"/>
      <c r="K33" s="225">
        <v>3.12</v>
      </c>
      <c r="L33" s="225"/>
      <c r="M33" s="225"/>
      <c r="N33" s="80"/>
      <c r="O33" s="95"/>
    </row>
    <row r="34" spans="1:14" ht="13.5" customHeight="1">
      <c r="A34" s="78"/>
      <c r="B34" s="75"/>
      <c r="C34" s="78"/>
      <c r="D34" s="68"/>
      <c r="E34" s="68"/>
      <c r="F34" s="68"/>
      <c r="G34" s="68"/>
      <c r="H34" s="68"/>
      <c r="I34" s="68"/>
      <c r="J34" s="68"/>
      <c r="K34" s="69"/>
      <c r="L34" s="68"/>
      <c r="M34" s="68"/>
      <c r="N34" s="69"/>
    </row>
    <row r="35" spans="4:14" ht="13.5" customHeight="1">
      <c r="D35" s="68"/>
      <c r="E35" s="68"/>
      <c r="F35" s="68"/>
      <c r="G35" s="68"/>
      <c r="H35" s="68"/>
      <c r="I35" s="68"/>
      <c r="J35" s="68"/>
      <c r="K35" s="69"/>
      <c r="L35" s="68"/>
      <c r="M35" s="68"/>
      <c r="N35" s="70"/>
    </row>
    <row r="36" spans="4:14" ht="13.5" customHeight="1">
      <c r="D36" s="68"/>
      <c r="E36" s="68"/>
      <c r="F36" s="68"/>
      <c r="G36" s="68"/>
      <c r="H36" s="68"/>
      <c r="I36" s="68"/>
      <c r="J36" s="68"/>
      <c r="K36" s="69"/>
      <c r="L36" s="68"/>
      <c r="M36" s="68"/>
      <c r="N36" s="70"/>
    </row>
    <row r="37" spans="4:14" ht="13.5" customHeight="1">
      <c r="D37" s="68"/>
      <c r="E37" s="68"/>
      <c r="F37" s="68"/>
      <c r="G37" s="68"/>
      <c r="H37" s="68"/>
      <c r="I37" s="68"/>
      <c r="J37" s="68"/>
      <c r="K37" s="69"/>
      <c r="L37" s="68"/>
      <c r="M37" s="68"/>
      <c r="N37" s="70"/>
    </row>
    <row r="38" spans="4:14" ht="13.5" customHeight="1">
      <c r="D38" s="68"/>
      <c r="E38" s="68"/>
      <c r="F38" s="68"/>
      <c r="G38" s="68"/>
      <c r="H38" s="68"/>
      <c r="I38" s="68"/>
      <c r="J38" s="68"/>
      <c r="K38" s="69"/>
      <c r="L38" s="68"/>
      <c r="M38" s="68"/>
      <c r="N38" s="70"/>
    </row>
    <row r="39" spans="4:14" ht="13.5" customHeight="1">
      <c r="D39" s="68"/>
      <c r="E39" s="68"/>
      <c r="F39" s="68"/>
      <c r="G39" s="68"/>
      <c r="H39" s="68"/>
      <c r="I39" s="68"/>
      <c r="J39" s="68"/>
      <c r="K39" s="69"/>
      <c r="L39" s="68"/>
      <c r="M39" s="68"/>
      <c r="N39" s="70"/>
    </row>
    <row r="40" spans="4:14" ht="13.5" customHeight="1">
      <c r="D40" s="68"/>
      <c r="E40" s="68"/>
      <c r="F40" s="68"/>
      <c r="G40" s="68"/>
      <c r="H40" s="68"/>
      <c r="I40" s="68"/>
      <c r="J40" s="68"/>
      <c r="K40" s="69"/>
      <c r="L40" s="68"/>
      <c r="M40" s="68"/>
      <c r="N40" s="70"/>
    </row>
    <row r="41" spans="1:14" ht="13.5" customHeight="1">
      <c r="A41" s="67" t="s">
        <v>78</v>
      </c>
      <c r="D41" s="68"/>
      <c r="E41" s="68"/>
      <c r="F41" s="68"/>
      <c r="G41" s="68"/>
      <c r="H41" s="68"/>
      <c r="I41" s="68"/>
      <c r="J41" s="68"/>
      <c r="K41" s="69"/>
      <c r="L41" s="68"/>
      <c r="M41" s="68"/>
      <c r="N41" s="70"/>
    </row>
    <row r="42" spans="4:14" ht="7.5" customHeight="1">
      <c r="D42" s="68"/>
      <c r="E42" s="68"/>
      <c r="F42" s="68"/>
      <c r="G42" s="68"/>
      <c r="H42" s="68"/>
      <c r="I42" s="68"/>
      <c r="J42" s="68"/>
      <c r="K42" s="69"/>
      <c r="L42" s="68"/>
      <c r="M42" s="68"/>
      <c r="N42" s="70"/>
    </row>
    <row r="43" spans="1:15" ht="13.5" customHeight="1">
      <c r="A43" s="96"/>
      <c r="B43" s="97"/>
      <c r="C43" s="98"/>
      <c r="D43" s="227" t="s">
        <v>7</v>
      </c>
      <c r="E43" s="226"/>
      <c r="F43" s="226"/>
      <c r="G43" s="226"/>
      <c r="H43" s="226"/>
      <c r="I43" s="228"/>
      <c r="J43" s="81"/>
      <c r="K43" s="226" t="s">
        <v>8</v>
      </c>
      <c r="L43" s="226"/>
      <c r="M43" s="226"/>
      <c r="N43" s="226"/>
      <c r="O43" s="82"/>
    </row>
    <row r="44" spans="1:15" ht="13.5" customHeight="1">
      <c r="A44" s="99"/>
      <c r="B44" s="100"/>
      <c r="C44" s="101"/>
      <c r="D44" s="83"/>
      <c r="E44" s="84" t="s">
        <v>9</v>
      </c>
      <c r="F44" s="85"/>
      <c r="G44" s="83"/>
      <c r="H44" s="92" t="s">
        <v>10</v>
      </c>
      <c r="I44" s="85"/>
      <c r="J44" s="83"/>
      <c r="K44" s="84" t="s">
        <v>9</v>
      </c>
      <c r="L44" s="85"/>
      <c r="M44" s="83"/>
      <c r="N44" s="92" t="s">
        <v>10</v>
      </c>
      <c r="O44" s="93"/>
    </row>
    <row r="45" spans="1:15" ht="13.5" customHeight="1">
      <c r="A45" s="99"/>
      <c r="B45" s="100"/>
      <c r="C45" s="101"/>
      <c r="D45" s="86"/>
      <c r="E45" s="71" t="s">
        <v>11</v>
      </c>
      <c r="F45" s="87"/>
      <c r="G45" s="86"/>
      <c r="H45" s="72" t="s">
        <v>12</v>
      </c>
      <c r="I45" s="87"/>
      <c r="J45" s="86"/>
      <c r="K45" s="71" t="s">
        <v>13</v>
      </c>
      <c r="L45" s="87"/>
      <c r="M45" s="86"/>
      <c r="N45" s="72" t="s">
        <v>12</v>
      </c>
      <c r="O45" s="94"/>
    </row>
    <row r="46" spans="1:15" ht="13.5" customHeight="1">
      <c r="A46" s="99"/>
      <c r="B46" s="100"/>
      <c r="C46" s="101"/>
      <c r="D46" s="86"/>
      <c r="E46" s="71"/>
      <c r="F46" s="87"/>
      <c r="G46" s="86"/>
      <c r="H46" s="72" t="s">
        <v>11</v>
      </c>
      <c r="I46" s="87"/>
      <c r="J46" s="86"/>
      <c r="K46" s="71"/>
      <c r="L46" s="87"/>
      <c r="M46" s="86"/>
      <c r="N46" s="72" t="s">
        <v>14</v>
      </c>
      <c r="O46" s="94"/>
    </row>
    <row r="47" spans="1:15" ht="13.5" customHeight="1">
      <c r="A47" s="99"/>
      <c r="B47" s="102"/>
      <c r="C47" s="103"/>
      <c r="D47" s="88"/>
      <c r="E47" s="73" t="s">
        <v>129</v>
      </c>
      <c r="F47" s="89"/>
      <c r="G47" s="88"/>
      <c r="H47" s="73" t="s">
        <v>128</v>
      </c>
      <c r="I47" s="89"/>
      <c r="J47" s="88"/>
      <c r="K47" s="73" t="s">
        <v>129</v>
      </c>
      <c r="L47" s="89"/>
      <c r="M47" s="88"/>
      <c r="N47" s="73" t="s">
        <v>128</v>
      </c>
      <c r="O47" s="94"/>
    </row>
    <row r="48" spans="1:15" ht="12.75" customHeight="1">
      <c r="A48" s="104"/>
      <c r="B48" s="105"/>
      <c r="C48" s="106"/>
      <c r="D48" s="90"/>
      <c r="E48" s="74" t="s">
        <v>15</v>
      </c>
      <c r="F48" s="91"/>
      <c r="G48" s="90"/>
      <c r="H48" s="74" t="s">
        <v>15</v>
      </c>
      <c r="I48" s="91"/>
      <c r="J48" s="90"/>
      <c r="K48" s="74" t="s">
        <v>15</v>
      </c>
      <c r="L48" s="91"/>
      <c r="M48" s="90"/>
      <c r="N48" s="74" t="s">
        <v>15</v>
      </c>
      <c r="O48" s="95"/>
    </row>
    <row r="49" spans="1:15" s="78" customFormat="1" ht="6.75" customHeight="1">
      <c r="A49" s="116"/>
      <c r="B49" s="107"/>
      <c r="C49" s="108"/>
      <c r="D49" s="112"/>
      <c r="E49" s="77"/>
      <c r="F49" s="113"/>
      <c r="G49" s="112"/>
      <c r="H49" s="77"/>
      <c r="I49" s="113"/>
      <c r="J49" s="112"/>
      <c r="K49" s="77"/>
      <c r="L49" s="113"/>
      <c r="M49" s="112"/>
      <c r="N49" s="77"/>
      <c r="O49" s="109"/>
    </row>
    <row r="50" spans="1:15" s="78" customFormat="1" ht="15" customHeight="1">
      <c r="A50" s="119" t="s">
        <v>79</v>
      </c>
      <c r="B50" s="127" t="s">
        <v>2</v>
      </c>
      <c r="C50" s="127"/>
      <c r="D50" s="114"/>
      <c r="E50" s="110">
        <v>5456</v>
      </c>
      <c r="F50" s="115"/>
      <c r="G50" s="114"/>
      <c r="H50" s="110">
        <v>6538</v>
      </c>
      <c r="I50" s="115"/>
      <c r="J50" s="114"/>
      <c r="K50" s="110">
        <v>19290</v>
      </c>
      <c r="L50" s="115"/>
      <c r="M50" s="114"/>
      <c r="N50" s="110">
        <v>16583</v>
      </c>
      <c r="O50" s="111"/>
    </row>
    <row r="51" spans="1:15" s="78" customFormat="1" ht="6.75" customHeight="1">
      <c r="A51" s="121"/>
      <c r="B51" s="122"/>
      <c r="C51" s="122"/>
      <c r="D51" s="112"/>
      <c r="E51" s="77"/>
      <c r="F51" s="113"/>
      <c r="G51" s="112"/>
      <c r="H51" s="77"/>
      <c r="I51" s="113"/>
      <c r="J51" s="112"/>
      <c r="K51" s="77"/>
      <c r="L51" s="113"/>
      <c r="M51" s="112"/>
      <c r="N51" s="77"/>
      <c r="O51" s="109"/>
    </row>
    <row r="52" spans="1:15" s="78" customFormat="1" ht="15" customHeight="1">
      <c r="A52" s="119" t="s">
        <v>80</v>
      </c>
      <c r="B52" s="127" t="s">
        <v>81</v>
      </c>
      <c r="C52" s="127"/>
      <c r="D52" s="114"/>
      <c r="E52" s="110">
        <v>442</v>
      </c>
      <c r="F52" s="115"/>
      <c r="G52" s="114"/>
      <c r="H52" s="110">
        <v>344</v>
      </c>
      <c r="I52" s="115"/>
      <c r="J52" s="114"/>
      <c r="K52" s="110">
        <v>1069</v>
      </c>
      <c r="L52" s="115"/>
      <c r="M52" s="114"/>
      <c r="N52" s="110">
        <v>1053</v>
      </c>
      <c r="O52" s="111"/>
    </row>
    <row r="53" spans="1:15" s="78" customFormat="1" ht="6.75" customHeight="1">
      <c r="A53" s="121"/>
      <c r="B53" s="122"/>
      <c r="C53" s="122"/>
      <c r="D53" s="112"/>
      <c r="E53" s="77"/>
      <c r="F53" s="113"/>
      <c r="G53" s="112"/>
      <c r="H53" s="77"/>
      <c r="I53" s="113"/>
      <c r="J53" s="112"/>
      <c r="K53" s="77"/>
      <c r="L53" s="113"/>
      <c r="M53" s="112"/>
      <c r="N53" s="77"/>
      <c r="O53" s="109"/>
    </row>
    <row r="54" spans="1:15" s="78" customFormat="1" ht="15" customHeight="1">
      <c r="A54" s="119" t="s">
        <v>82</v>
      </c>
      <c r="B54" s="127" t="s">
        <v>83</v>
      </c>
      <c r="C54" s="127"/>
      <c r="D54" s="114"/>
      <c r="E54" s="110">
        <v>-646</v>
      </c>
      <c r="F54" s="115"/>
      <c r="G54" s="114"/>
      <c r="H54" s="110">
        <v>-708</v>
      </c>
      <c r="I54" s="115"/>
      <c r="J54" s="114"/>
      <c r="K54" s="110">
        <v>-1869</v>
      </c>
      <c r="L54" s="115"/>
      <c r="M54" s="114"/>
      <c r="N54" s="110">
        <v>-2372</v>
      </c>
      <c r="O54" s="111"/>
    </row>
  </sheetData>
  <mergeCells count="8">
    <mergeCell ref="D9:I9"/>
    <mergeCell ref="K9:N9"/>
    <mergeCell ref="D31:I31"/>
    <mergeCell ref="J31:O31"/>
    <mergeCell ref="K33:M33"/>
    <mergeCell ref="E33:G33"/>
    <mergeCell ref="K43:N43"/>
    <mergeCell ref="D43:I43"/>
  </mergeCells>
  <printOptions/>
  <pageMargins left="0.63" right="0.2755905511811024" top="0.6299212598425197" bottom="0.629921259842519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laypeng</cp:lastModifiedBy>
  <cp:lastPrinted>2007-05-10T07:38:33Z</cp:lastPrinted>
  <dcterms:created xsi:type="dcterms:W3CDTF">2002-11-14T01:46:30Z</dcterms:created>
  <dcterms:modified xsi:type="dcterms:W3CDTF">2007-05-16T09:04:47Z</dcterms:modified>
  <cp:category/>
  <cp:version/>
  <cp:contentType/>
  <cp:contentStatus/>
</cp:coreProperties>
</file>